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80" windowHeight="11520" tabRatio="867" activeTab="0"/>
  </bookViews>
  <sheets>
    <sheet name="ИЖ 6-8 2014 (мл)Ф" sheetId="1" r:id="rId1"/>
    <sheet name="ИЖ 6-8 2012(мл)ПФ" sheetId="2" r:id="rId2"/>
    <sheet name="ИЖ 6-8 2013(мл) ПФ" sheetId="3" r:id="rId3"/>
    <sheet name="ИМ 6-8 2012(мл)Ф" sheetId="4" r:id="rId4"/>
    <sheet name="ИМ 6-8 2013 (МЛ) Ф" sheetId="5" r:id="rId5"/>
    <sheet name="СП 6-8 (мл)Ф" sheetId="6" r:id="rId6"/>
    <sheet name="ТР6-8 (мл) ПФ" sheetId="7" r:id="rId7"/>
    <sheet name="ГР  6-8 (мл)Ф" sheetId="8" r:id="rId8"/>
    <sheet name="ИЖ 6-8 2012(МЛ)Ф" sheetId="9" r:id="rId9"/>
    <sheet name="ТГ 6-8 (мл) Ф" sheetId="10" r:id="rId10"/>
    <sheet name="ГП 6-8 (МЛ) Ф" sheetId="11" r:id="rId11"/>
    <sheet name="ИЖ6-82013(МЛ)Ф" sheetId="12" r:id="rId12"/>
    <sheet name="ТР6-8 (МЛ) Ф" sheetId="13" r:id="rId13"/>
  </sheets>
  <definedNames>
    <definedName name="_xlnm.Print_Area" localSheetId="10">'ГП 6-8 (МЛ) Ф'!$A$1:$V$16</definedName>
    <definedName name="_xlnm.Print_Area" localSheetId="7">'ГР  6-8 (мл)Ф'!$A$1:$V$16</definedName>
    <definedName name="_xlnm.Print_Area" localSheetId="1">'ИЖ 6-8 2012(мл)ПФ'!$A$1:$V$35</definedName>
    <definedName name="_xlnm.Print_Area" localSheetId="8">'ИЖ 6-8 2012(МЛ)Ф'!$A$1:$V$25</definedName>
    <definedName name="_xlnm.Print_Area" localSheetId="2">'ИЖ 6-8 2013(мл) ПФ'!$A$1:$V$33</definedName>
    <definedName name="_xlnm.Print_Area" localSheetId="0">'ИЖ 6-8 2014 (мл)Ф'!$A$1:$V$25</definedName>
    <definedName name="_xlnm.Print_Area" localSheetId="11">'ИЖ6-82013(МЛ)Ф'!$A$1:$V$23</definedName>
    <definedName name="_xlnm.Print_Area" localSheetId="3">'ИМ 6-8 2012(мл)Ф'!$A$1:$V$20</definedName>
    <definedName name="_xlnm.Print_Area" localSheetId="4">'ИМ 6-8 2013 (МЛ) Ф'!$A$1:$V$22</definedName>
    <definedName name="_xlnm.Print_Area" localSheetId="5">'СП 6-8 (мл)Ф'!$A$1:$V$18</definedName>
    <definedName name="_xlnm.Print_Area" localSheetId="9">'ТГ 6-8 (мл) Ф'!$A$1:$V$15</definedName>
    <definedName name="_xlnm.Print_Area" localSheetId="6">'ТР6-8 (мл) ПФ'!$A$1:$V$24</definedName>
    <definedName name="_xlnm.Print_Area" localSheetId="12">'ТР6-8 (МЛ) Ф'!$A$1:$V$20</definedName>
  </definedNames>
  <calcPr fullCalcOnLoad="1"/>
</workbook>
</file>

<file path=xl/sharedStrings.xml><?xml version="1.0" encoding="utf-8"?>
<sst xmlns="http://schemas.openxmlformats.org/spreadsheetml/2006/main" count="613" uniqueCount="127">
  <si>
    <t>Артистичность</t>
  </si>
  <si>
    <t xml:space="preserve">Исполнение </t>
  </si>
  <si>
    <t>Сложность</t>
  </si>
  <si>
    <t>Сбавки</t>
  </si>
  <si>
    <t>Место</t>
  </si>
  <si>
    <t>№</t>
  </si>
  <si>
    <t>Участник</t>
  </si>
  <si>
    <t>СР</t>
  </si>
  <si>
    <t>Э</t>
  </si>
  <si>
    <t>Л</t>
  </si>
  <si>
    <t>Общий балл</t>
  </si>
  <si>
    <t>МИН_А</t>
  </si>
  <si>
    <t>МАХ_А</t>
  </si>
  <si>
    <t>МИН_И</t>
  </si>
  <si>
    <t>МАХ_И</t>
  </si>
  <si>
    <t>Глав. судья</t>
  </si>
  <si>
    <t>общ</t>
  </si>
  <si>
    <t>место</t>
  </si>
  <si>
    <t xml:space="preserve">            П р о т о к о л                  </t>
  </si>
  <si>
    <t>15-18 апреля 2014</t>
  </si>
  <si>
    <t>Главный судья соревнований</t>
  </si>
  <si>
    <t>г.Новосибирск</t>
  </si>
  <si>
    <t>ССВК г.Новосибирск</t>
  </si>
  <si>
    <t>ИНДИВИДУАЛЬНОЕ ВЫСТУПЛЕНИЕ ЖЕНЩИНЫ(МЛ)</t>
  </si>
  <si>
    <t>ИНДИВИДУАЛЬНОЕ ВЫСТУПЛЕНИЕ МУЖЧИНЫ(МЛ)</t>
  </si>
  <si>
    <t>СМЕШАННЫЕ ПАРЫ (МЛ)</t>
  </si>
  <si>
    <t>ГРУППА-5 (МЛ)</t>
  </si>
  <si>
    <t>Главный секретарь</t>
  </si>
  <si>
    <t>Город</t>
  </si>
  <si>
    <t>ТАНЦЕВАЛЬНАЯ ГИМНАСТИКА (МЛ)</t>
  </si>
  <si>
    <t xml:space="preserve">в рамках Всероссийских соревнований "Аэробика Сибири" </t>
  </si>
  <si>
    <t>КВАЛИФИКАЦИЯ</t>
  </si>
  <si>
    <t>ССВК г. Новосибирск</t>
  </si>
  <si>
    <t>Рассказова Е. В.</t>
  </si>
  <si>
    <t xml:space="preserve">Мелентьева Т. Д. </t>
  </si>
  <si>
    <t>Мелентьева Т. Д. ССВК г. Новосибирск</t>
  </si>
  <si>
    <t xml:space="preserve">Рассказова Е. В. </t>
  </si>
  <si>
    <t>Мелентьева Т.Д. ССВК г. Новосибирск</t>
  </si>
  <si>
    <t>Рассказова Е.В.</t>
  </si>
  <si>
    <t>трио (МЛ)</t>
  </si>
  <si>
    <t>ГИМНАСТИЧЕСКАЯ ПЛАТФОРМА (МЛ)</t>
  </si>
  <si>
    <t>категория6-8 лет (2012 г.р.)</t>
  </si>
  <si>
    <t>категория 6-8 лет</t>
  </si>
  <si>
    <t>ФИНАЛ</t>
  </si>
  <si>
    <t xml:space="preserve">открытого Кубка города Новосибирска по спортивной аэробике "Сибирские звездочки" </t>
  </si>
  <si>
    <t>10-11 декабря 2020 года</t>
  </si>
  <si>
    <t>10-11 декабря 2020года</t>
  </si>
  <si>
    <t>категория 6-8 лет (2013г.р.)</t>
  </si>
  <si>
    <t>категория 6-8лет (2014 г.р.)</t>
  </si>
  <si>
    <t>категория 6-8 лет (2012г.р.)</t>
  </si>
  <si>
    <t>ИНДИВИДУАЛЬНОЕ ВЫСТУПЛЕНИЕ ЖЕНЩИНЫ(МЛ)2013г.р.</t>
  </si>
  <si>
    <t>Симакова Алеся</t>
  </si>
  <si>
    <t>Новосибирск</t>
  </si>
  <si>
    <t>Калугина Дарья</t>
  </si>
  <si>
    <t>Волкова Маргарита</t>
  </si>
  <si>
    <t>Красноярск</t>
  </si>
  <si>
    <t>Конькова Виктория</t>
  </si>
  <si>
    <t>Пилецкая Злата</t>
  </si>
  <si>
    <t>Германова Милана</t>
  </si>
  <si>
    <t>Епанчинцева Ксения</t>
  </si>
  <si>
    <t xml:space="preserve"> Никитина София </t>
  </si>
  <si>
    <t xml:space="preserve">Новосибирск </t>
  </si>
  <si>
    <t xml:space="preserve"> Болотова Елисавета</t>
  </si>
  <si>
    <t>Быкова Дарья</t>
  </si>
  <si>
    <t>Савина Нелли</t>
  </si>
  <si>
    <t>Харламова Олеся</t>
  </si>
  <si>
    <t>Бердск</t>
  </si>
  <si>
    <t>Дарчук Мелания</t>
  </si>
  <si>
    <t>Артеменко Виктория</t>
  </si>
  <si>
    <t>Шарнина Анастасия</t>
  </si>
  <si>
    <t>Лахина Дарья</t>
  </si>
  <si>
    <t>Седых Вера</t>
  </si>
  <si>
    <t>Матвеева Мирослава</t>
  </si>
  <si>
    <t>Матвеюк Анастасия</t>
  </si>
  <si>
    <t>Плевина Лаура</t>
  </si>
  <si>
    <t>Позднякова Алина</t>
  </si>
  <si>
    <t>Лаптева Ксения</t>
  </si>
  <si>
    <t>Мирошник Алина</t>
  </si>
  <si>
    <t>Барнаул</t>
  </si>
  <si>
    <t xml:space="preserve">Сапега Анастасия </t>
  </si>
  <si>
    <t>Манина Полина</t>
  </si>
  <si>
    <t xml:space="preserve">Тайшихина Полина </t>
  </si>
  <si>
    <t>Бурмистрова Арина</t>
  </si>
  <si>
    <t>Разуева Дарья</t>
  </si>
  <si>
    <t xml:space="preserve">Захарова Влада  </t>
  </si>
  <si>
    <t>Исакова Кристина</t>
  </si>
  <si>
    <t>Бабурова Маргарита</t>
  </si>
  <si>
    <t>Немировская Ева</t>
  </si>
  <si>
    <t>Чиркова Алиса</t>
  </si>
  <si>
    <t>Клименова Ксения</t>
  </si>
  <si>
    <t>Клепикова Полина</t>
  </si>
  <si>
    <t>Чвыркова Ульяна</t>
  </si>
  <si>
    <t>Шутенко Алиса</t>
  </si>
  <si>
    <t xml:space="preserve">Вернигорова Лилия  </t>
  </si>
  <si>
    <t>Наумкин Александр</t>
  </si>
  <si>
    <t>Бебих Дмитрий</t>
  </si>
  <si>
    <t>Симанкович Роман</t>
  </si>
  <si>
    <t xml:space="preserve">Гладунов Святослав </t>
  </si>
  <si>
    <t>Новиков Артем</t>
  </si>
  <si>
    <t>Климов Иван</t>
  </si>
  <si>
    <t>Наумкин Александр Алексеевских Анастасия</t>
  </si>
  <si>
    <t>Бебих Дмитрий Плевина Лаура</t>
  </si>
  <si>
    <t>Каракозов Артем Резниченко Каролина</t>
  </si>
  <si>
    <t>Клепова Вероника             Шелковникова  Полина                 Новикова Яна</t>
  </si>
  <si>
    <t>Гришова Ксения      Пониматко Зоя      Шекк Виктория</t>
  </si>
  <si>
    <t xml:space="preserve">Царевская Тамила Хромова Софья     Агарина Мария </t>
  </si>
  <si>
    <t>Буйничева Мила Коротаева Софья Лаврененкова Дарья</t>
  </si>
  <si>
    <t>Бурмистрова Арина  Клепикова Полина    Симанкович Роман</t>
  </si>
  <si>
    <t>Кибирева София Конькова Виктория Лаптева Александра</t>
  </si>
  <si>
    <t xml:space="preserve">Дарчук Мелания    Быкова Дарья Позднякова Алина </t>
  </si>
  <si>
    <t>Чвыркова Ульяна Шутенко Алиса     Разуева Дарья</t>
  </si>
  <si>
    <t xml:space="preserve">Сапега Анастасия Иванова Ангелина Захарова Влада  </t>
  </si>
  <si>
    <t>Гришова Ксения Пониматко Зоя         Шекк Виктория Вернигорова Лилия Половинкина Дарья</t>
  </si>
  <si>
    <t>Потеюк Лиза Резниченко Каролина Андреева Алиса Новикова Алиса Бережная Мария</t>
  </si>
  <si>
    <t>Надежкина Вероника Кульпина Полина Нечаева Валерия    Седова Елизавета Шестакова Ксения</t>
  </si>
  <si>
    <t>Дарчук Мелания    Быкова Дарья Позднякова Алина Матвеева Мирослава Ковалева Дарья</t>
  </si>
  <si>
    <t xml:space="preserve"> Игошева Элина Бризицкая Арина  Бутымова Ксения Белогубкина Виктория           Шибанова Юлия  Григорьева Полина Гербич Диана           Попова Екатерина </t>
  </si>
  <si>
    <t>Новосибирск 8</t>
  </si>
  <si>
    <t>Клаузер Маргарита Исакова Маргарита Студилова Анастасия Васильев Глеб   Сагеева Диана Зиборов Артем Сангаджиева Полина</t>
  </si>
  <si>
    <t>Новосибирск 7</t>
  </si>
  <si>
    <t>Диженков Юрий  Губина Екатерина Бурлака Анастасия Левшина Анна Пришибская Вероника Никулина Ксения Шмакова Анна</t>
  </si>
  <si>
    <t>Исакова Кристина Пилецкая Злата Епанчинцева Ксения Пугаченко Дарьяна Коротаева Софья Вдовиченко Дарья</t>
  </si>
  <si>
    <t>Новосибирск 6</t>
  </si>
  <si>
    <t xml:space="preserve"> Игошева Элина Бризицкая Арина  Бутымова Ксения Белогубкина Виктория           Шибанова Юлия  Григорьева Полина Гербич Диана </t>
  </si>
  <si>
    <t xml:space="preserve"> Тайшихина Полина  Юрченко Софья Сенокосова Алиана</t>
  </si>
  <si>
    <t xml:space="preserve"> Сычева Ева Белоскурская София Финникова ВАсилина</t>
  </si>
  <si>
    <t>(категория 6-8 лет)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</si>
</sst>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.000_р_._-;\-* #,##0.000_р_._-;_-* &quot;-&quot;??_р_._-;_-@_-"/>
    <numFmt numFmtId="194" formatCode="0.000"/>
    <numFmt numFmtId="195" formatCode="0.000;[Red]0.000"/>
  </numFmts>
  <fonts count="78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sz val="8"/>
      <name val="Arial Cyr"/>
      <family val="0"/>
    </font>
    <font>
      <sz val="8"/>
      <name val="Arial"/>
      <family val="2"/>
    </font>
    <font>
      <sz val="10"/>
      <name val="Cambria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.5"/>
      <name val="Times New Roman"/>
      <family val="1"/>
    </font>
    <font>
      <b/>
      <i/>
      <sz val="11"/>
      <name val="Arial"/>
      <family val="2"/>
    </font>
    <font>
      <b/>
      <sz val="14"/>
      <name val="Rod"/>
      <family val="3"/>
    </font>
    <font>
      <sz val="14"/>
      <name val="Cambria"/>
      <family val="1"/>
    </font>
    <font>
      <sz val="14"/>
      <name val="Arial"/>
      <family val="2"/>
    </font>
    <font>
      <sz val="1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89" applyFont="1">
      <alignment/>
      <protection/>
    </xf>
    <xf numFmtId="0" fontId="5" fillId="0" borderId="0" xfId="87">
      <alignment/>
      <protection/>
    </xf>
    <xf numFmtId="0" fontId="4" fillId="0" borderId="0" xfId="87" applyFont="1">
      <alignment/>
      <protection/>
    </xf>
    <xf numFmtId="0" fontId="0" fillId="0" borderId="0" xfId="0" applyFont="1" applyAlignment="1">
      <alignment/>
    </xf>
    <xf numFmtId="0" fontId="9" fillId="0" borderId="0" xfId="87" applyFont="1">
      <alignment/>
      <protection/>
    </xf>
    <xf numFmtId="0" fontId="9" fillId="0" borderId="0" xfId="0" applyFont="1" applyAlignment="1">
      <alignment/>
    </xf>
    <xf numFmtId="0" fontId="11" fillId="0" borderId="0" xfId="0" applyFont="1" applyFill="1" applyAlignment="1" applyProtection="1">
      <alignment vertical="top" indent="8"/>
      <protection locked="0"/>
    </xf>
    <xf numFmtId="0" fontId="12" fillId="0" borderId="0" xfId="87" applyFont="1">
      <alignment/>
      <protection/>
    </xf>
    <xf numFmtId="0" fontId="14" fillId="0" borderId="0" xfId="87" applyFont="1">
      <alignment/>
      <protection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87" applyFont="1">
      <alignment/>
      <protection/>
    </xf>
    <xf numFmtId="0" fontId="17" fillId="0" borderId="0" xfId="87" applyFont="1">
      <alignment/>
      <protection/>
    </xf>
    <xf numFmtId="0" fontId="11" fillId="0" borderId="0" xfId="87" applyFont="1">
      <alignment/>
      <protection/>
    </xf>
    <xf numFmtId="0" fontId="10" fillId="0" borderId="0" xfId="88" applyFont="1">
      <alignment/>
      <protection/>
    </xf>
    <xf numFmtId="0" fontId="10" fillId="0" borderId="0" xfId="87" applyFont="1">
      <alignment/>
      <protection/>
    </xf>
    <xf numFmtId="0" fontId="18" fillId="0" borderId="0" xfId="87" applyFont="1">
      <alignment/>
      <protection/>
    </xf>
    <xf numFmtId="0" fontId="10" fillId="0" borderId="10" xfId="87" applyFont="1" applyBorder="1">
      <alignment/>
      <protection/>
    </xf>
    <xf numFmtId="0" fontId="10" fillId="0" borderId="0" xfId="88" applyFont="1" applyAlignment="1">
      <alignment horizontal="center"/>
      <protection/>
    </xf>
    <xf numFmtId="0" fontId="10" fillId="0" borderId="0" xfId="88" applyFont="1" applyAlignment="1">
      <alignment horizontal="center" vertical="center"/>
      <protection/>
    </xf>
    <xf numFmtId="0" fontId="6" fillId="0" borderId="0" xfId="89" applyFont="1">
      <alignment/>
      <protection/>
    </xf>
    <xf numFmtId="0" fontId="10" fillId="0" borderId="0" xfId="0" applyFont="1" applyFill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left"/>
    </xf>
    <xf numFmtId="0" fontId="11" fillId="0" borderId="0" xfId="0" applyFont="1" applyFill="1" applyAlignment="1" applyProtection="1">
      <alignment vertical="top" wrapText="1"/>
      <protection locked="0"/>
    </xf>
    <xf numFmtId="0" fontId="14" fillId="0" borderId="0" xfId="87" applyFont="1" applyAlignment="1">
      <alignment wrapText="1"/>
      <protection/>
    </xf>
    <xf numFmtId="0" fontId="0" fillId="0" borderId="0" xfId="0" applyAlignment="1">
      <alignment wrapText="1"/>
    </xf>
    <xf numFmtId="0" fontId="10" fillId="0" borderId="10" xfId="88" applyFont="1" applyBorder="1" applyAlignment="1">
      <alignment horizontal="center"/>
      <protection/>
    </xf>
    <xf numFmtId="0" fontId="10" fillId="0" borderId="10" xfId="87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10" fillId="0" borderId="10" xfId="88" applyFont="1" applyBorder="1" applyAlignment="1">
      <alignment horizontal="center" vertical="center"/>
      <protection/>
    </xf>
    <xf numFmtId="0" fontId="10" fillId="0" borderId="10" xfId="88" applyFont="1" applyBorder="1" applyAlignment="1">
      <alignment horizontal="center" vertical="center" wrapText="1"/>
      <protection/>
    </xf>
    <xf numFmtId="0" fontId="13" fillId="0" borderId="0" xfId="87" applyFont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94" fontId="11" fillId="0" borderId="0" xfId="0" applyNumberFormat="1" applyFont="1" applyFill="1" applyAlignment="1" applyProtection="1">
      <alignment vertical="top" indent="8"/>
      <protection locked="0"/>
    </xf>
    <xf numFmtId="194" fontId="14" fillId="0" borderId="0" xfId="87" applyNumberFormat="1" applyFont="1">
      <alignment/>
      <protection/>
    </xf>
    <xf numFmtId="194" fontId="0" fillId="0" borderId="0" xfId="0" applyNumberFormat="1" applyAlignment="1">
      <alignment/>
    </xf>
    <xf numFmtId="0" fontId="17" fillId="0" borderId="0" xfId="87" applyFont="1" applyAlignment="1">
      <alignment horizontal="center" wrapText="1"/>
      <protection/>
    </xf>
    <xf numFmtId="0" fontId="15" fillId="0" borderId="0" xfId="0" applyFont="1" applyFill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vertical="top" indent="8"/>
      <protection locked="0"/>
    </xf>
    <xf numFmtId="194" fontId="15" fillId="0" borderId="0" xfId="0" applyNumberFormat="1" applyFont="1" applyFill="1" applyAlignment="1" applyProtection="1">
      <alignment vertical="top" indent="8"/>
      <protection locked="0"/>
    </xf>
    <xf numFmtId="0" fontId="15" fillId="0" borderId="0" xfId="0" applyFont="1" applyFill="1" applyAlignment="1" applyProtection="1">
      <alignment vertical="top" wrapText="1"/>
      <protection locked="0"/>
    </xf>
    <xf numFmtId="0" fontId="15" fillId="0" borderId="0" xfId="0" applyFont="1" applyFill="1" applyAlignment="1" applyProtection="1">
      <alignment vertical="top"/>
      <protection locked="0"/>
    </xf>
    <xf numFmtId="194" fontId="15" fillId="0" borderId="0" xfId="0" applyNumberFormat="1" applyFont="1" applyFill="1" applyAlignment="1" applyProtection="1">
      <alignment vertical="top"/>
      <protection locked="0"/>
    </xf>
    <xf numFmtId="194" fontId="15" fillId="0" borderId="0" xfId="0" applyNumberFormat="1" applyFont="1" applyFill="1" applyAlignment="1" applyProtection="1">
      <alignment horizontal="center" vertical="top"/>
      <protection locked="0"/>
    </xf>
    <xf numFmtId="0" fontId="20" fillId="0" borderId="0" xfId="0" applyFont="1" applyAlignment="1">
      <alignment/>
    </xf>
    <xf numFmtId="0" fontId="21" fillId="0" borderId="0" xfId="0" applyFont="1" applyFill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0" fillId="0" borderId="0" xfId="87" applyFont="1" applyFill="1">
      <alignment/>
      <protection/>
    </xf>
    <xf numFmtId="0" fontId="19" fillId="0" borderId="0" xfId="0" applyFont="1" applyFill="1" applyAlignment="1">
      <alignment/>
    </xf>
    <xf numFmtId="0" fontId="17" fillId="0" borderId="0" xfId="87" applyFont="1" applyFill="1">
      <alignment/>
      <protection/>
    </xf>
    <xf numFmtId="2" fontId="14" fillId="0" borderId="10" xfId="0" applyNumberFormat="1" applyFont="1" applyBorder="1" applyAlignment="1">
      <alignment horizontal="center" vertical="center"/>
    </xf>
    <xf numFmtId="19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87" applyFont="1" applyBorder="1" applyAlignment="1">
      <alignment horizontal="left" wrapText="1"/>
      <protection/>
    </xf>
    <xf numFmtId="0" fontId="10" fillId="0" borderId="10" xfId="87" applyFont="1" applyBorder="1" applyAlignment="1">
      <alignment horizontal="center"/>
      <protection/>
    </xf>
    <xf numFmtId="0" fontId="12" fillId="0" borderId="10" xfId="87" applyFont="1" applyBorder="1" applyAlignment="1">
      <alignment horizontal="center" vertical="center"/>
      <protection/>
    </xf>
    <xf numFmtId="0" fontId="12" fillId="33" borderId="10" xfId="87" applyFont="1" applyFill="1" applyBorder="1" applyAlignment="1">
      <alignment horizontal="center" vertical="center"/>
      <protection/>
    </xf>
    <xf numFmtId="0" fontId="12" fillId="34" borderId="10" xfId="87" applyFont="1" applyFill="1" applyBorder="1" applyAlignment="1">
      <alignment horizontal="center" vertical="center"/>
      <protection/>
    </xf>
    <xf numFmtId="0" fontId="12" fillId="35" borderId="10" xfId="87" applyFont="1" applyFill="1" applyBorder="1" applyAlignment="1">
      <alignment horizontal="center" vertical="center"/>
      <protection/>
    </xf>
    <xf numFmtId="0" fontId="10" fillId="0" borderId="10" xfId="87" applyFont="1" applyBorder="1" applyAlignment="1">
      <alignment horizontal="center" vertical="center" wrapText="1"/>
      <protection/>
    </xf>
    <xf numFmtId="0" fontId="12" fillId="0" borderId="10" xfId="87" applyFont="1" applyFill="1" applyBorder="1" applyAlignment="1">
      <alignment horizontal="center" vertical="center"/>
      <protection/>
    </xf>
    <xf numFmtId="0" fontId="14" fillId="0" borderId="10" xfId="87" applyFont="1" applyBorder="1" applyAlignment="1">
      <alignment horizontal="right" vertical="center"/>
      <protection/>
    </xf>
    <xf numFmtId="0" fontId="14" fillId="0" borderId="0" xfId="87" applyFont="1" applyAlignment="1">
      <alignment vertical="center"/>
      <protection/>
    </xf>
    <xf numFmtId="0" fontId="12" fillId="0" borderId="10" xfId="88" applyFont="1" applyBorder="1" applyAlignment="1">
      <alignment horizontal="center" vertical="center"/>
      <protection/>
    </xf>
    <xf numFmtId="0" fontId="12" fillId="35" borderId="10" xfId="88" applyFont="1" applyFill="1" applyBorder="1" applyAlignment="1">
      <alignment horizontal="center" vertical="center"/>
      <protection/>
    </xf>
    <xf numFmtId="0" fontId="12" fillId="0" borderId="10" xfId="88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94" fontId="10" fillId="0" borderId="10" xfId="87" applyNumberFormat="1" applyFont="1" applyBorder="1">
      <alignment/>
      <protection/>
    </xf>
    <xf numFmtId="194" fontId="12" fillId="35" borderId="10" xfId="87" applyNumberFormat="1" applyFont="1" applyFill="1" applyBorder="1" applyAlignment="1">
      <alignment horizontal="center" vertical="center"/>
      <protection/>
    </xf>
    <xf numFmtId="194" fontId="10" fillId="0" borderId="10" xfId="87" applyNumberFormat="1" applyFont="1" applyBorder="1" applyAlignment="1">
      <alignment horizontal="center" vertical="center" wrapText="1"/>
      <protection/>
    </xf>
    <xf numFmtId="0" fontId="12" fillId="0" borderId="0" xfId="87" applyFont="1" applyAlignment="1">
      <alignment wrapText="1"/>
      <protection/>
    </xf>
    <xf numFmtId="0" fontId="10" fillId="0" borderId="0" xfId="87" applyFont="1" applyAlignment="1">
      <alignment wrapText="1"/>
      <protection/>
    </xf>
    <xf numFmtId="0" fontId="10" fillId="0" borderId="10" xfId="87" applyFont="1" applyBorder="1" applyAlignment="1">
      <alignment wrapText="1"/>
      <protection/>
    </xf>
    <xf numFmtId="0" fontId="12" fillId="0" borderId="10" xfId="87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2" fontId="14" fillId="0" borderId="10" xfId="87" applyNumberFormat="1" applyFont="1" applyBorder="1" applyAlignment="1">
      <alignment vertical="center"/>
      <protection/>
    </xf>
    <xf numFmtId="2" fontId="17" fillId="33" borderId="10" xfId="87" applyNumberFormat="1" applyFont="1" applyFill="1" applyBorder="1" applyAlignment="1">
      <alignment horizontal="center" vertical="center"/>
      <protection/>
    </xf>
    <xf numFmtId="2" fontId="17" fillId="34" borderId="10" xfId="87" applyNumberFormat="1" applyFont="1" applyFill="1" applyBorder="1" applyAlignment="1">
      <alignment horizontal="center" vertical="center"/>
      <protection/>
    </xf>
    <xf numFmtId="2" fontId="14" fillId="0" borderId="10" xfId="87" applyNumberFormat="1" applyFont="1" applyBorder="1" applyAlignment="1">
      <alignment horizontal="center" vertical="center"/>
      <protection/>
    </xf>
    <xf numFmtId="2" fontId="17" fillId="35" borderId="10" xfId="87" applyNumberFormat="1" applyFont="1" applyFill="1" applyBorder="1" applyAlignment="1">
      <alignment horizontal="center" vertical="center"/>
      <protection/>
    </xf>
    <xf numFmtId="2" fontId="14" fillId="0" borderId="10" xfId="87" applyNumberFormat="1" applyFont="1" applyFill="1" applyBorder="1" applyAlignment="1">
      <alignment horizontal="center" vertical="center"/>
      <protection/>
    </xf>
    <xf numFmtId="2" fontId="17" fillId="36" borderId="10" xfId="87" applyNumberFormat="1" applyFont="1" applyFill="1" applyBorder="1" applyAlignment="1">
      <alignment horizontal="center" vertical="center"/>
      <protection/>
    </xf>
    <xf numFmtId="0" fontId="14" fillId="37" borderId="10" xfId="8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17" fillId="37" borderId="10" xfId="88" applyNumberFormat="1" applyFont="1" applyFill="1" applyBorder="1" applyAlignment="1">
      <alignment horizontal="center" vertical="center"/>
      <protection/>
    </xf>
    <xf numFmtId="2" fontId="17" fillId="34" borderId="10" xfId="88" applyNumberFormat="1" applyFont="1" applyFill="1" applyBorder="1" applyAlignment="1">
      <alignment horizontal="center" vertical="center"/>
      <protection/>
    </xf>
    <xf numFmtId="2" fontId="17" fillId="36" borderId="10" xfId="88" applyNumberFormat="1" applyFont="1" applyFill="1" applyBorder="1" applyAlignment="1">
      <alignment horizontal="center" vertical="center"/>
      <protection/>
    </xf>
    <xf numFmtId="1" fontId="17" fillId="38" borderId="10" xfId="88" applyNumberFormat="1" applyFont="1" applyFill="1" applyBorder="1" applyAlignment="1">
      <alignment horizontal="center" vertical="center"/>
      <protection/>
    </xf>
    <xf numFmtId="0" fontId="14" fillId="0" borderId="0" xfId="88" applyFont="1" applyAlignment="1">
      <alignment horizontal="center" vertical="center"/>
      <protection/>
    </xf>
    <xf numFmtId="2" fontId="14" fillId="0" borderId="10" xfId="88" applyNumberFormat="1" applyFont="1" applyBorder="1" applyAlignment="1">
      <alignment horizontal="center" vertical="center"/>
      <protection/>
    </xf>
    <xf numFmtId="2" fontId="14" fillId="0" borderId="10" xfId="88" applyNumberFormat="1" applyFont="1" applyFill="1" applyBorder="1" applyAlignment="1">
      <alignment horizontal="center" vertical="center"/>
      <protection/>
    </xf>
    <xf numFmtId="0" fontId="14" fillId="0" borderId="10" xfId="88" applyFont="1" applyBorder="1" applyAlignment="1">
      <alignment horizontal="center" vertical="center" wrapText="1"/>
      <protection/>
    </xf>
    <xf numFmtId="2" fontId="22" fillId="35" borderId="10" xfId="87" applyNumberFormat="1" applyFont="1" applyFill="1" applyBorder="1" applyAlignment="1">
      <alignment horizontal="center" vertical="center"/>
      <protection/>
    </xf>
    <xf numFmtId="2" fontId="4" fillId="0" borderId="10" xfId="8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94" fontId="14" fillId="0" borderId="10" xfId="87" applyNumberFormat="1" applyFont="1" applyBorder="1" applyAlignment="1">
      <alignment horizontal="center" vertical="center"/>
      <protection/>
    </xf>
    <xf numFmtId="194" fontId="17" fillId="35" borderId="10" xfId="87" applyNumberFormat="1" applyFont="1" applyFill="1" applyBorder="1" applyAlignment="1">
      <alignment horizontal="center" vertical="center"/>
      <protection/>
    </xf>
    <xf numFmtId="194" fontId="17" fillId="36" borderId="10" xfId="87" applyNumberFormat="1" applyFont="1" applyFill="1" applyBorder="1" applyAlignment="1">
      <alignment horizontal="center" vertical="center"/>
      <protection/>
    </xf>
    <xf numFmtId="0" fontId="5" fillId="0" borderId="0" xfId="87" applyFont="1" applyAlignment="1">
      <alignment horizontal="center" vertical="center"/>
      <protection/>
    </xf>
    <xf numFmtId="0" fontId="4" fillId="0" borderId="0" xfId="87" applyFont="1" applyAlignment="1">
      <alignment horizontal="center" vertical="center"/>
      <protection/>
    </xf>
    <xf numFmtId="0" fontId="4" fillId="0" borderId="0" xfId="89" applyFont="1" applyAlignment="1">
      <alignment horizontal="center" vertical="center"/>
      <protection/>
    </xf>
    <xf numFmtId="0" fontId="14" fillId="0" borderId="0" xfId="87" applyFont="1" applyAlignment="1">
      <alignment horizontal="center" vertical="center"/>
      <protection/>
    </xf>
    <xf numFmtId="0" fontId="14" fillId="0" borderId="10" xfId="87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0" fillId="0" borderId="10" xfId="87" applyFont="1" applyBorder="1" applyAlignment="1">
      <alignment horizontal="center" wrapText="1"/>
      <protection/>
    </xf>
    <xf numFmtId="0" fontId="15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0" xfId="87" applyFont="1" applyBorder="1" applyAlignment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87" applyFont="1" applyAlignment="1">
      <alignment horizontal="center" vertical="center"/>
      <protection/>
    </xf>
    <xf numFmtId="0" fontId="10" fillId="0" borderId="11" xfId="87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87" applyFont="1" applyAlignment="1">
      <alignment vertical="center"/>
      <protection/>
    </xf>
    <xf numFmtId="0" fontId="15" fillId="0" borderId="10" xfId="87" applyFont="1" applyBorder="1" applyAlignment="1">
      <alignment horizontal="left" vertical="center" wrapText="1"/>
      <protection/>
    </xf>
    <xf numFmtId="0" fontId="24" fillId="0" borderId="0" xfId="0" applyFont="1" applyAlignment="1">
      <alignment horizontal="left" wrapText="1"/>
    </xf>
    <xf numFmtId="0" fontId="12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17" fillId="0" borderId="10" xfId="87" applyFont="1" applyBorder="1" applyAlignment="1">
      <alignment horizontal="right" vertical="center"/>
      <protection/>
    </xf>
    <xf numFmtId="0" fontId="13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73" fillId="0" borderId="0" xfId="0" applyFont="1" applyAlignment="1">
      <alignment/>
    </xf>
    <xf numFmtId="0" fontId="12" fillId="0" borderId="0" xfId="0" applyFont="1" applyAlignment="1">
      <alignment horizontal="left"/>
    </xf>
    <xf numFmtId="0" fontId="72" fillId="39" borderId="10" xfId="0" applyFont="1" applyFill="1" applyBorder="1" applyAlignment="1">
      <alignment vertical="top" wrapText="1"/>
    </xf>
    <xf numFmtId="0" fontId="74" fillId="39" borderId="10" xfId="0" applyFont="1" applyFill="1" applyBorder="1" applyAlignment="1">
      <alignment vertical="top"/>
    </xf>
    <xf numFmtId="0" fontId="12" fillId="0" borderId="0" xfId="88" applyFont="1">
      <alignment/>
      <protection/>
    </xf>
    <xf numFmtId="0" fontId="19" fillId="0" borderId="0" xfId="88" applyFont="1" applyAlignment="1">
      <alignment horizontal="center"/>
      <protection/>
    </xf>
    <xf numFmtId="0" fontId="14" fillId="0" borderId="0" xfId="87" applyFont="1" applyFill="1" applyAlignment="1">
      <alignment vertical="center"/>
      <protection/>
    </xf>
    <xf numFmtId="0" fontId="74" fillId="0" borderId="0" xfId="0" applyFont="1" applyFill="1" applyBorder="1" applyAlignment="1">
      <alignment horizontal="left" vertical="center" wrapText="1"/>
    </xf>
    <xf numFmtId="0" fontId="10" fillId="0" borderId="0" xfId="87" applyFont="1" applyBorder="1" applyAlignment="1">
      <alignment horizontal="center" vertical="center"/>
      <protection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26" fillId="40" borderId="0" xfId="0" applyFont="1" applyFill="1" applyAlignment="1">
      <alignment/>
    </xf>
    <xf numFmtId="0" fontId="27" fillId="0" borderId="10" xfId="87" applyFont="1" applyBorder="1" applyAlignment="1">
      <alignment horizontal="center"/>
      <protection/>
    </xf>
    <xf numFmtId="2" fontId="10" fillId="0" borderId="10" xfId="87" applyNumberFormat="1" applyFont="1" applyBorder="1" applyAlignment="1">
      <alignment vertical="center"/>
      <protection/>
    </xf>
    <xf numFmtId="2" fontId="12" fillId="33" borderId="10" xfId="87" applyNumberFormat="1" applyFont="1" applyFill="1" applyBorder="1" applyAlignment="1">
      <alignment horizontal="center" vertical="center"/>
      <protection/>
    </xf>
    <xf numFmtId="2" fontId="12" fillId="34" borderId="10" xfId="87" applyNumberFormat="1" applyFont="1" applyFill="1" applyBorder="1" applyAlignment="1">
      <alignment horizontal="center" vertical="center"/>
      <protection/>
    </xf>
    <xf numFmtId="2" fontId="10" fillId="0" borderId="10" xfId="87" applyNumberFormat="1" applyFont="1" applyBorder="1" applyAlignment="1">
      <alignment horizontal="center" vertical="center"/>
      <protection/>
    </xf>
    <xf numFmtId="2" fontId="12" fillId="35" borderId="10" xfId="87" applyNumberFormat="1" applyFont="1" applyFill="1" applyBorder="1" applyAlignment="1">
      <alignment horizontal="center" vertical="center"/>
      <protection/>
    </xf>
    <xf numFmtId="2" fontId="10" fillId="0" borderId="10" xfId="87" applyNumberFormat="1" applyFont="1" applyFill="1" applyBorder="1" applyAlignment="1">
      <alignment horizontal="center" vertical="center"/>
      <protection/>
    </xf>
    <xf numFmtId="2" fontId="12" fillId="36" borderId="10" xfId="87" applyNumberFormat="1" applyFont="1" applyFill="1" applyBorder="1" applyAlignment="1">
      <alignment horizontal="center" vertical="center"/>
      <protection/>
    </xf>
    <xf numFmtId="0" fontId="10" fillId="37" borderId="10" xfId="87" applyFont="1" applyFill="1" applyBorder="1" applyAlignment="1">
      <alignment horizontal="center" vertical="center"/>
      <protection/>
    </xf>
    <xf numFmtId="0" fontId="10" fillId="0" borderId="0" xfId="87" applyFont="1" applyAlignment="1">
      <alignment vertical="center"/>
      <protection/>
    </xf>
    <xf numFmtId="0" fontId="28" fillId="0" borderId="0" xfId="0" applyFont="1" applyAlignment="1">
      <alignment/>
    </xf>
    <xf numFmtId="0" fontId="74" fillId="0" borderId="0" xfId="0" applyFont="1" applyFill="1" applyBorder="1" applyAlignment="1">
      <alignment horizontal="left" vertical="center" wrapText="1"/>
    </xf>
    <xf numFmtId="0" fontId="76" fillId="0" borderId="10" xfId="67" applyFont="1" applyBorder="1" applyAlignment="1">
      <alignment vertical="top" wrapText="1"/>
      <protection/>
    </xf>
    <xf numFmtId="0" fontId="74" fillId="0" borderId="0" xfId="0" applyFont="1" applyFill="1" applyBorder="1" applyAlignment="1">
      <alignment horizontal="left" vertical="center" wrapText="1"/>
    </xf>
    <xf numFmtId="0" fontId="72" fillId="0" borderId="10" xfId="65" applyFont="1" applyBorder="1" applyAlignment="1">
      <alignment vertical="top" wrapText="1"/>
      <protection/>
    </xf>
    <xf numFmtId="0" fontId="13" fillId="0" borderId="10" xfId="0" applyFont="1" applyBorder="1" applyAlignment="1">
      <alignment vertical="top"/>
    </xf>
    <xf numFmtId="0" fontId="72" fillId="39" borderId="10" xfId="0" applyFont="1" applyFill="1" applyBorder="1" applyAlignment="1">
      <alignment vertical="top"/>
    </xf>
    <xf numFmtId="0" fontId="72" fillId="0" borderId="10" xfId="0" applyFont="1" applyBorder="1" applyAlignment="1">
      <alignment vertical="top"/>
    </xf>
    <xf numFmtId="0" fontId="13" fillId="39" borderId="10" xfId="0" applyFont="1" applyFill="1" applyBorder="1" applyAlignment="1" applyProtection="1">
      <alignment vertical="top" wrapText="1"/>
      <protection locked="0"/>
    </xf>
    <xf numFmtId="0" fontId="77" fillId="39" borderId="10" xfId="0" applyFont="1" applyFill="1" applyBorder="1" applyAlignment="1">
      <alignment vertical="top"/>
    </xf>
    <xf numFmtId="0" fontId="13" fillId="0" borderId="10" xfId="87" applyFont="1" applyBorder="1" applyAlignment="1">
      <alignment horizontal="right" vertical="center"/>
      <protection/>
    </xf>
    <xf numFmtId="0" fontId="13" fillId="39" borderId="10" xfId="81" applyFont="1" applyFill="1" applyBorder="1" applyAlignment="1">
      <alignment vertical="top" wrapText="1"/>
      <protection/>
    </xf>
    <xf numFmtId="0" fontId="74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/>
    </xf>
    <xf numFmtId="0" fontId="0" fillId="39" borderId="10" xfId="0" applyFill="1" applyBorder="1" applyAlignment="1">
      <alignment vertical="center"/>
    </xf>
    <xf numFmtId="0" fontId="0" fillId="39" borderId="12" xfId="0" applyFill="1" applyBorder="1" applyAlignment="1">
      <alignment vertical="center"/>
    </xf>
    <xf numFmtId="0" fontId="10" fillId="0" borderId="0" xfId="87" applyFont="1" applyFill="1" applyAlignment="1">
      <alignment vertical="center"/>
      <protection/>
    </xf>
    <xf numFmtId="0" fontId="21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 indent="8"/>
      <protection locked="0"/>
    </xf>
    <xf numFmtId="0" fontId="29" fillId="0" borderId="0" xfId="0" applyFont="1" applyFill="1" applyAlignment="1" applyProtection="1">
      <alignment horizontal="center" vertical="top"/>
      <protection locked="0"/>
    </xf>
    <xf numFmtId="0" fontId="30" fillId="0" borderId="0" xfId="0" applyFont="1" applyAlignment="1">
      <alignment/>
    </xf>
    <xf numFmtId="0" fontId="21" fillId="0" borderId="0" xfId="87" applyFont="1">
      <alignment/>
      <protection/>
    </xf>
    <xf numFmtId="0" fontId="31" fillId="0" borderId="0" xfId="0" applyFont="1" applyAlignment="1">
      <alignment/>
    </xf>
    <xf numFmtId="194" fontId="21" fillId="0" borderId="0" xfId="0" applyNumberFormat="1" applyFont="1" applyFill="1" applyAlignment="1" applyProtection="1">
      <alignment horizontal="center" vertical="top"/>
      <protection locked="0"/>
    </xf>
    <xf numFmtId="0" fontId="15" fillId="0" borderId="0" xfId="87" applyFont="1" applyFill="1">
      <alignment/>
      <protection/>
    </xf>
    <xf numFmtId="0" fontId="32" fillId="0" borderId="0" xfId="0" applyFont="1" applyAlignment="1">
      <alignment horizontal="left" vertical="top" wrapText="1"/>
    </xf>
    <xf numFmtId="0" fontId="74" fillId="0" borderId="0" xfId="0" applyFont="1" applyFill="1" applyBorder="1" applyAlignment="1">
      <alignment horizontal="left" vertical="center" wrapText="1"/>
    </xf>
    <xf numFmtId="0" fontId="72" fillId="0" borderId="10" xfId="78" applyFont="1" applyBorder="1" applyAlignment="1">
      <alignment vertical="top" wrapText="1"/>
      <protection/>
    </xf>
    <xf numFmtId="0" fontId="74" fillId="0" borderId="10" xfId="78" applyFont="1" applyBorder="1" applyAlignment="1">
      <alignment vertical="top"/>
      <protection/>
    </xf>
    <xf numFmtId="0" fontId="72" fillId="0" borderId="10" xfId="84" applyFont="1" applyBorder="1" applyAlignment="1">
      <alignment vertical="top" wrapText="1"/>
      <protection/>
    </xf>
    <xf numFmtId="0" fontId="74" fillId="0" borderId="10" xfId="84" applyFont="1" applyBorder="1" applyAlignment="1">
      <alignment vertical="top"/>
      <protection/>
    </xf>
    <xf numFmtId="0" fontId="72" fillId="0" borderId="10" xfId="82" applyFont="1" applyBorder="1" applyAlignment="1">
      <alignment vertical="center" wrapText="1"/>
      <protection/>
    </xf>
    <xf numFmtId="0" fontId="72" fillId="0" borderId="10" xfId="82" applyFont="1" applyBorder="1" applyAlignment="1">
      <alignment vertical="top" wrapText="1"/>
      <protection/>
    </xf>
    <xf numFmtId="0" fontId="72" fillId="0" borderId="10" xfId="75" applyFont="1" applyBorder="1" applyAlignment="1">
      <alignment vertical="top" wrapText="1"/>
      <protection/>
    </xf>
    <xf numFmtId="0" fontId="74" fillId="0" borderId="10" xfId="75" applyFont="1" applyBorder="1" applyAlignment="1">
      <alignment vertical="top" wrapText="1"/>
      <protection/>
    </xf>
    <xf numFmtId="0" fontId="72" fillId="0" borderId="10" xfId="74" applyFont="1" applyBorder="1" applyAlignment="1">
      <alignment vertical="top" wrapText="1"/>
      <protection/>
    </xf>
    <xf numFmtId="0" fontId="72" fillId="0" borderId="10" xfId="74" applyFont="1" applyBorder="1" applyAlignment="1">
      <alignment vertical="top"/>
      <protection/>
    </xf>
    <xf numFmtId="0" fontId="72" fillId="0" borderId="10" xfId="79" applyFont="1" applyBorder="1" applyAlignment="1">
      <alignment vertical="top" wrapText="1"/>
      <protection/>
    </xf>
    <xf numFmtId="0" fontId="72" fillId="0" borderId="10" xfId="78" applyFont="1" applyBorder="1" applyAlignment="1">
      <alignment vertical="top"/>
      <protection/>
    </xf>
    <xf numFmtId="0" fontId="72" fillId="0" borderId="10" xfId="77" applyFont="1" applyBorder="1" applyAlignment="1">
      <alignment vertical="top"/>
      <protection/>
    </xf>
    <xf numFmtId="0" fontId="72" fillId="0" borderId="10" xfId="73" applyFont="1" applyBorder="1" applyAlignment="1">
      <alignment vertical="top"/>
      <protection/>
    </xf>
    <xf numFmtId="0" fontId="72" fillId="0" borderId="10" xfId="76" applyFont="1" applyBorder="1" applyAlignment="1">
      <alignment vertical="top" wrapText="1"/>
      <protection/>
    </xf>
    <xf numFmtId="0" fontId="72" fillId="0" borderId="10" xfId="76" applyFont="1" applyBorder="1" applyAlignment="1">
      <alignment vertical="top"/>
      <protection/>
    </xf>
    <xf numFmtId="0" fontId="72" fillId="39" borderId="0" xfId="85" applyFont="1" applyFill="1" applyBorder="1" applyAlignment="1">
      <alignment vertical="top" wrapText="1"/>
      <protection/>
    </xf>
    <xf numFmtId="0" fontId="74" fillId="0" borderId="10" xfId="74" applyFont="1" applyBorder="1" applyAlignment="1">
      <alignment vertical="top"/>
      <protection/>
    </xf>
    <xf numFmtId="0" fontId="72" fillId="39" borderId="10" xfId="80" applyFont="1" applyFill="1" applyBorder="1" applyAlignment="1">
      <alignment vertical="center" wrapText="1"/>
      <protection/>
    </xf>
    <xf numFmtId="0" fontId="74" fillId="0" borderId="10" xfId="0" applyFont="1" applyBorder="1" applyAlignment="1">
      <alignment vertical="top"/>
    </xf>
    <xf numFmtId="0" fontId="72" fillId="0" borderId="10" xfId="77" applyFont="1" applyBorder="1" applyAlignment="1">
      <alignment vertical="top" wrapText="1"/>
      <protection/>
    </xf>
    <xf numFmtId="0" fontId="74" fillId="0" borderId="10" xfId="77" applyFont="1" applyBorder="1" applyAlignment="1">
      <alignment vertical="top"/>
      <protection/>
    </xf>
    <xf numFmtId="0" fontId="13" fillId="0" borderId="10" xfId="82" applyFont="1" applyBorder="1" applyAlignment="1">
      <alignment vertical="top" wrapText="1"/>
      <protection/>
    </xf>
    <xf numFmtId="0" fontId="74" fillId="0" borderId="10" xfId="82" applyFont="1" applyBorder="1" applyAlignment="1">
      <alignment vertical="top"/>
      <protection/>
    </xf>
    <xf numFmtId="0" fontId="72" fillId="0" borderId="10" xfId="59" applyFont="1" applyBorder="1" applyAlignment="1">
      <alignment vertical="top" wrapText="1"/>
      <protection/>
    </xf>
    <xf numFmtId="0" fontId="72" fillId="39" borderId="10" xfId="82" applyFont="1" applyFill="1" applyBorder="1" applyAlignment="1">
      <alignment vertical="top" wrapText="1"/>
      <protection/>
    </xf>
    <xf numFmtId="0" fontId="74" fillId="39" borderId="10" xfId="82" applyFont="1" applyFill="1" applyBorder="1" applyAlignment="1">
      <alignment vertical="top"/>
      <protection/>
    </xf>
    <xf numFmtId="0" fontId="72" fillId="39" borderId="10" xfId="83" applyFont="1" applyFill="1" applyBorder="1" applyAlignment="1">
      <alignment vertical="top" wrapText="1"/>
      <protection/>
    </xf>
    <xf numFmtId="0" fontId="72" fillId="0" borderId="13" xfId="82" applyFont="1" applyFill="1" applyBorder="1" applyAlignment="1">
      <alignment horizontal="left" vertical="center" wrapText="1"/>
      <protection/>
    </xf>
    <xf numFmtId="0" fontId="74" fillId="39" borderId="10" xfId="0" applyFont="1" applyFill="1" applyBorder="1" applyAlignment="1">
      <alignment vertical="top" wrapText="1"/>
    </xf>
    <xf numFmtId="0" fontId="10" fillId="0" borderId="10" xfId="87" applyFont="1" applyBorder="1" applyAlignment="1">
      <alignment horizontal="center" vertical="center"/>
      <protection/>
    </xf>
    <xf numFmtId="0" fontId="10" fillId="0" borderId="10" xfId="87" applyFont="1" applyBorder="1" applyAlignment="1">
      <alignment horizontal="center"/>
      <protection/>
    </xf>
    <xf numFmtId="0" fontId="74" fillId="0" borderId="0" xfId="0" applyFont="1" applyFill="1" applyBorder="1" applyAlignment="1">
      <alignment horizontal="left" vertical="center" wrapText="1"/>
    </xf>
    <xf numFmtId="0" fontId="10" fillId="0" borderId="14" xfId="87" applyFont="1" applyBorder="1" applyAlignment="1">
      <alignment horizontal="center" vertical="center"/>
      <protection/>
    </xf>
    <xf numFmtId="0" fontId="10" fillId="0" borderId="13" xfId="87" applyFont="1" applyBorder="1" applyAlignment="1">
      <alignment horizontal="center" vertical="center"/>
      <protection/>
    </xf>
    <xf numFmtId="0" fontId="10" fillId="0" borderId="15" xfId="87" applyFont="1" applyBorder="1" applyAlignment="1">
      <alignment horizontal="center"/>
      <protection/>
    </xf>
    <xf numFmtId="0" fontId="10" fillId="0" borderId="16" xfId="87" applyFont="1" applyBorder="1" applyAlignment="1">
      <alignment horizontal="center"/>
      <protection/>
    </xf>
    <xf numFmtId="0" fontId="10" fillId="0" borderId="17" xfId="87" applyFont="1" applyBorder="1" applyAlignment="1">
      <alignment horizontal="center"/>
      <protection/>
    </xf>
    <xf numFmtId="0" fontId="10" fillId="0" borderId="10" xfId="88" applyFont="1" applyBorder="1" applyAlignment="1">
      <alignment horizontal="center" vertical="center"/>
      <protection/>
    </xf>
    <xf numFmtId="0" fontId="10" fillId="0" borderId="10" xfId="88" applyFont="1" applyBorder="1" applyAlignment="1">
      <alignment horizontal="center"/>
      <protection/>
    </xf>
    <xf numFmtId="0" fontId="74" fillId="0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left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4" xfId="55"/>
    <cellStyle name="Обычный 16" xfId="56"/>
    <cellStyle name="Обычный 18" xfId="57"/>
    <cellStyle name="Обычный 19" xfId="58"/>
    <cellStyle name="Обычный 2" xfId="59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0" xfId="70"/>
    <cellStyle name="Обычный 31" xfId="71"/>
    <cellStyle name="Обычный 32" xfId="72"/>
    <cellStyle name="Обычный 35" xfId="73"/>
    <cellStyle name="Обычный 41" xfId="74"/>
    <cellStyle name="Обычный 43" xfId="75"/>
    <cellStyle name="Обычный 44" xfId="76"/>
    <cellStyle name="Обычный 46" xfId="77"/>
    <cellStyle name="Обычный 47" xfId="78"/>
    <cellStyle name="Обычный 48" xfId="79"/>
    <cellStyle name="Обычный 49" xfId="80"/>
    <cellStyle name="Обычный 5" xfId="81"/>
    <cellStyle name="Обычный 50" xfId="82"/>
    <cellStyle name="Обычный 52" xfId="83"/>
    <cellStyle name="Обычный 53" xfId="84"/>
    <cellStyle name="Обычный 6" xfId="85"/>
    <cellStyle name="Обычный 8" xfId="86"/>
    <cellStyle name="Обычный_Соло (дев)" xfId="87"/>
    <cellStyle name="Обычный_Соло (мал)" xfId="88"/>
    <cellStyle name="Обычный_Трио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18</xdr:row>
      <xdr:rowOff>0</xdr:rowOff>
    </xdr:from>
    <xdr:to>
      <xdr:col>6</xdr:col>
      <xdr:colOff>114300</xdr:colOff>
      <xdr:row>20</xdr:row>
      <xdr:rowOff>161925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819400" y="40767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21</xdr:row>
      <xdr:rowOff>85725</xdr:rowOff>
    </xdr:from>
    <xdr:to>
      <xdr:col>4</xdr:col>
      <xdr:colOff>104775</xdr:colOff>
      <xdr:row>24</xdr:row>
      <xdr:rowOff>85725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47339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15</xdr:row>
      <xdr:rowOff>0</xdr:rowOff>
    </xdr:from>
    <xdr:to>
      <xdr:col>3</xdr:col>
      <xdr:colOff>285750</xdr:colOff>
      <xdr:row>15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821055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38100</xdr:colOff>
      <xdr:row>12</xdr:row>
      <xdr:rowOff>514350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876550" y="5743575"/>
          <a:ext cx="1295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12</xdr:row>
      <xdr:rowOff>1466850</xdr:rowOff>
    </xdr:from>
    <xdr:to>
      <xdr:col>5</xdr:col>
      <xdr:colOff>400050</xdr:colOff>
      <xdr:row>13</xdr:row>
      <xdr:rowOff>361950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72104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16</xdr:row>
      <xdr:rowOff>0</xdr:rowOff>
    </xdr:from>
    <xdr:to>
      <xdr:col>3</xdr:col>
      <xdr:colOff>285750</xdr:colOff>
      <xdr:row>16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43902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16</xdr:row>
      <xdr:rowOff>0</xdr:rowOff>
    </xdr:from>
    <xdr:to>
      <xdr:col>3</xdr:col>
      <xdr:colOff>285750</xdr:colOff>
      <xdr:row>16</xdr:row>
      <xdr:rowOff>0</xdr:rowOff>
    </xdr:to>
    <xdr:pic>
      <xdr:nvPicPr>
        <xdr:cNvPr id="2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43902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7</xdr:col>
      <xdr:colOff>38100</xdr:colOff>
      <xdr:row>14</xdr:row>
      <xdr:rowOff>95250</xdr:rowOff>
    </xdr:to>
    <xdr:pic>
      <xdr:nvPicPr>
        <xdr:cNvPr id="3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295650" y="6315075"/>
          <a:ext cx="1295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962025</xdr:colOff>
      <xdr:row>14</xdr:row>
      <xdr:rowOff>133350</xdr:rowOff>
    </xdr:from>
    <xdr:to>
      <xdr:col>4</xdr:col>
      <xdr:colOff>180975</xdr:colOff>
      <xdr:row>15</xdr:row>
      <xdr:rowOff>238125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6867525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17</xdr:row>
      <xdr:rowOff>9525</xdr:rowOff>
    </xdr:from>
    <xdr:to>
      <xdr:col>7</xdr:col>
      <xdr:colOff>95250</xdr:colOff>
      <xdr:row>19</xdr:row>
      <xdr:rowOff>180975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809875" y="6010275"/>
          <a:ext cx="1314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20</xdr:row>
      <xdr:rowOff>38100</xdr:rowOff>
    </xdr:from>
    <xdr:to>
      <xdr:col>4</xdr:col>
      <xdr:colOff>85725</xdr:colOff>
      <xdr:row>22</xdr:row>
      <xdr:rowOff>114300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655320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16</xdr:row>
      <xdr:rowOff>571500</xdr:rowOff>
    </xdr:from>
    <xdr:to>
      <xdr:col>5</xdr:col>
      <xdr:colOff>38100</xdr:colOff>
      <xdr:row>18</xdr:row>
      <xdr:rowOff>9525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362200" y="6858000"/>
          <a:ext cx="1295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18</xdr:row>
      <xdr:rowOff>38100</xdr:rowOff>
    </xdr:from>
    <xdr:to>
      <xdr:col>3</xdr:col>
      <xdr:colOff>352425</xdr:colOff>
      <xdr:row>19</xdr:row>
      <xdr:rowOff>152400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4676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28</xdr:row>
      <xdr:rowOff>0</xdr:rowOff>
    </xdr:from>
    <xdr:to>
      <xdr:col>5</xdr:col>
      <xdr:colOff>352425</xdr:colOff>
      <xdr:row>30</xdr:row>
      <xdr:rowOff>85725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067050" y="61626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31</xdr:row>
      <xdr:rowOff>0</xdr:rowOff>
    </xdr:from>
    <xdr:to>
      <xdr:col>3</xdr:col>
      <xdr:colOff>333375</xdr:colOff>
      <xdr:row>34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686550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23</xdr:row>
      <xdr:rowOff>57150</xdr:rowOff>
    </xdr:from>
    <xdr:to>
      <xdr:col>7</xdr:col>
      <xdr:colOff>323850</xdr:colOff>
      <xdr:row>25</xdr:row>
      <xdr:rowOff>161925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038475" y="5419725"/>
          <a:ext cx="1314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28</xdr:row>
      <xdr:rowOff>104775</xdr:rowOff>
    </xdr:from>
    <xdr:to>
      <xdr:col>6</xdr:col>
      <xdr:colOff>9525</xdr:colOff>
      <xdr:row>30</xdr:row>
      <xdr:rowOff>38100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66103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1152525</xdr:colOff>
      <xdr:row>13</xdr:row>
      <xdr:rowOff>0</xdr:rowOff>
    </xdr:from>
    <xdr:to>
      <xdr:col>7</xdr:col>
      <xdr:colOff>19050</xdr:colOff>
      <xdr:row>15</xdr:row>
      <xdr:rowOff>76200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971800" y="3133725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16</xdr:row>
      <xdr:rowOff>95250</xdr:rowOff>
    </xdr:from>
    <xdr:to>
      <xdr:col>6</xdr:col>
      <xdr:colOff>57150</xdr:colOff>
      <xdr:row>19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39338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13</xdr:row>
      <xdr:rowOff>0</xdr:rowOff>
    </xdr:from>
    <xdr:to>
      <xdr:col>5</xdr:col>
      <xdr:colOff>361950</xdr:colOff>
      <xdr:row>16</xdr:row>
      <xdr:rowOff>57150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667000" y="3133725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16</xdr:row>
      <xdr:rowOff>95250</xdr:rowOff>
    </xdr:from>
    <xdr:to>
      <xdr:col>6</xdr:col>
      <xdr:colOff>57150</xdr:colOff>
      <xdr:row>19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3933825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13</xdr:row>
      <xdr:rowOff>0</xdr:rowOff>
    </xdr:from>
    <xdr:to>
      <xdr:col>7</xdr:col>
      <xdr:colOff>276225</xdr:colOff>
      <xdr:row>14</xdr:row>
      <xdr:rowOff>219075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171825" y="3724275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14</xdr:row>
      <xdr:rowOff>304800</xdr:rowOff>
    </xdr:from>
    <xdr:to>
      <xdr:col>3</xdr:col>
      <xdr:colOff>333375</xdr:colOff>
      <xdr:row>16</xdr:row>
      <xdr:rowOff>171450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43338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7</xdr:col>
      <xdr:colOff>123825</xdr:colOff>
      <xdr:row>22</xdr:row>
      <xdr:rowOff>66675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228975" y="908685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22</xdr:row>
      <xdr:rowOff>257175</xdr:rowOff>
    </xdr:from>
    <xdr:to>
      <xdr:col>5</xdr:col>
      <xdr:colOff>66675</xdr:colOff>
      <xdr:row>23</xdr:row>
      <xdr:rowOff>381000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98012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16</xdr:row>
      <xdr:rowOff>0</xdr:rowOff>
    </xdr:from>
    <xdr:to>
      <xdr:col>3</xdr:col>
      <xdr:colOff>314325</xdr:colOff>
      <xdr:row>16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73342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7</xdr:col>
      <xdr:colOff>371475</xdr:colOff>
      <xdr:row>15</xdr:row>
      <xdr:rowOff>76200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114675" y="6553200"/>
          <a:ext cx="1314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15</xdr:row>
      <xdr:rowOff>47625</xdr:rowOff>
    </xdr:from>
    <xdr:to>
      <xdr:col>6</xdr:col>
      <xdr:colOff>123825</xdr:colOff>
      <xdr:row>15</xdr:row>
      <xdr:rowOff>333375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7048500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18</xdr:row>
      <xdr:rowOff>19050</xdr:rowOff>
    </xdr:from>
    <xdr:to>
      <xdr:col>7</xdr:col>
      <xdr:colOff>152400</xdr:colOff>
      <xdr:row>20</xdr:row>
      <xdr:rowOff>142875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209925" y="5457825"/>
          <a:ext cx="1485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21</xdr:row>
      <xdr:rowOff>85725</xdr:rowOff>
    </xdr:from>
    <xdr:to>
      <xdr:col>4</xdr:col>
      <xdr:colOff>180975</xdr:colOff>
      <xdr:row>23</xdr:row>
      <xdr:rowOff>161925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6067425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view="pageBreakPreview" zoomScaleNormal="75" zoomScaleSheetLayoutView="100" zoomScalePageLayoutView="0" workbookViewId="0" topLeftCell="A1">
      <selection activeCell="U22" sqref="U22"/>
    </sheetView>
  </sheetViews>
  <sheetFormatPr defaultColWidth="9.140625" defaultRowHeight="12.75"/>
  <cols>
    <col min="1" max="1" width="3.8515625" style="116" customWidth="1"/>
    <col min="2" max="2" width="24.57421875" style="35" customWidth="1"/>
    <col min="3" max="3" width="15.00390625" style="0" customWidth="1"/>
    <col min="4" max="4" width="5.8515625" style="0" customWidth="1"/>
    <col min="5" max="5" width="5.421875" style="0" customWidth="1"/>
    <col min="6" max="6" width="5.28125" style="0" customWidth="1"/>
    <col min="7" max="7" width="5.7109375" style="0" customWidth="1"/>
    <col min="8" max="8" width="7.710937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23" max="31" width="8.8515625" style="0" customWidth="1"/>
    <col min="32" max="16384" width="9.140625" style="2" customWidth="1"/>
  </cols>
  <sheetData>
    <row r="1" spans="1:2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</row>
    <row r="2" spans="1:2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</row>
    <row r="3" spans="1:2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</row>
    <row r="4" spans="1:22" ht="18.75">
      <c r="A4" s="41"/>
      <c r="B4" s="43"/>
      <c r="C4" s="170"/>
      <c r="D4" s="171"/>
      <c r="E4" s="48"/>
      <c r="F4" s="48"/>
      <c r="G4" s="172"/>
      <c r="H4" s="48"/>
      <c r="I4" s="173"/>
      <c r="J4" s="48"/>
      <c r="K4" s="173"/>
      <c r="L4" s="174"/>
      <c r="M4" s="175"/>
      <c r="N4" s="175"/>
      <c r="O4" s="175"/>
      <c r="P4" s="176"/>
      <c r="Q4" s="48"/>
      <c r="R4" s="40"/>
      <c r="S4" s="40"/>
      <c r="T4" s="44"/>
      <c r="U4" s="45"/>
      <c r="V4" s="41"/>
    </row>
    <row r="5" spans="1:31" s="13" customFormat="1" ht="18" customHeight="1">
      <c r="A5" s="111"/>
      <c r="B5" s="108"/>
      <c r="C5" s="43"/>
      <c r="D5" s="41"/>
      <c r="E5" s="44"/>
      <c r="F5" s="44"/>
      <c r="G5" s="44"/>
      <c r="H5" s="41"/>
      <c r="J5" s="177" t="s">
        <v>43</v>
      </c>
      <c r="K5" s="40"/>
      <c r="L5" s="40"/>
      <c r="M5" s="40"/>
      <c r="N5" s="40"/>
      <c r="O5" s="40"/>
      <c r="P5" s="45"/>
      <c r="Q5" s="41"/>
      <c r="R5" s="41" t="s">
        <v>19</v>
      </c>
      <c r="S5" s="44" t="s">
        <v>45</v>
      </c>
      <c r="T5" s="6"/>
      <c r="U5" s="46"/>
      <c r="V5" s="44"/>
      <c r="W5" s="44"/>
      <c r="X5" s="41"/>
      <c r="Y5" s="41"/>
      <c r="Z5" s="41"/>
      <c r="AA5" s="41"/>
      <c r="AB5" s="41"/>
      <c r="AC5" s="41"/>
      <c r="AD5" s="41"/>
      <c r="AE5" s="41"/>
    </row>
    <row r="6" spans="1:31" s="13" customFormat="1" ht="18" customHeight="1">
      <c r="A6" s="111"/>
      <c r="B6" s="108"/>
      <c r="C6" s="43"/>
      <c r="D6" s="41"/>
      <c r="G6" s="47"/>
      <c r="H6" s="47"/>
      <c r="I6" s="47"/>
      <c r="J6"/>
      <c r="K6" s="47"/>
      <c r="L6" s="47"/>
      <c r="M6" s="47"/>
      <c r="N6" s="47"/>
      <c r="O6" s="47"/>
      <c r="P6" s="42"/>
      <c r="Q6" s="41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5" customFormat="1" ht="15" customHeight="1">
      <c r="A7" s="112"/>
      <c r="B7" s="109"/>
      <c r="C7" s="25"/>
      <c r="D7" s="7"/>
      <c r="E7" s="7"/>
      <c r="F7" s="7"/>
      <c r="G7" s="7"/>
      <c r="I7" s="7"/>
      <c r="J7" s="7"/>
      <c r="K7" s="7"/>
      <c r="L7" s="7"/>
      <c r="M7" s="7"/>
      <c r="N7" s="7"/>
      <c r="O7" s="7"/>
      <c r="P7" s="49" t="s">
        <v>48</v>
      </c>
      <c r="Q7" s="7"/>
      <c r="R7" s="7"/>
      <c r="S7" s="77"/>
      <c r="T7" s="36"/>
      <c r="U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65" customFormat="1" ht="17.25" customHeight="1">
      <c r="A8" s="113"/>
      <c r="B8" s="117"/>
      <c r="C8" s="9"/>
      <c r="D8" s="12"/>
      <c r="E8" s="12"/>
      <c r="F8" s="12"/>
      <c r="G8" s="12"/>
      <c r="H8" s="12"/>
      <c r="I8" s="9"/>
      <c r="J8" s="12"/>
      <c r="K8" s="12"/>
      <c r="L8" s="14"/>
      <c r="M8" s="51" t="s">
        <v>23</v>
      </c>
      <c r="N8"/>
      <c r="O8" s="15"/>
      <c r="P8" s="15"/>
      <c r="Q8" s="10"/>
      <c r="R8" s="10"/>
      <c r="S8" s="11"/>
      <c r="T8" s="12"/>
      <c r="U8" s="9"/>
      <c r="V8" s="9"/>
      <c r="Y8" s="65">
        <f>MIN(D8,E8,F8,G8)</f>
        <v>0</v>
      </c>
      <c r="AA8" s="65">
        <f>MAX(D8,E8,F8,G8)</f>
        <v>0</v>
      </c>
      <c r="AC8" s="65">
        <f>MIN(I8,J8,K8,L8)</f>
        <v>0</v>
      </c>
      <c r="AE8" s="65">
        <f>MAX(I8,J8,K8,L8)</f>
        <v>0</v>
      </c>
    </row>
    <row r="9" spans="1:31" s="65" customFormat="1" ht="17.25" customHeight="1">
      <c r="A9" s="29"/>
      <c r="B9" s="110"/>
      <c r="C9" s="57"/>
      <c r="D9" s="211" t="s">
        <v>1</v>
      </c>
      <c r="E9" s="211"/>
      <c r="F9" s="211"/>
      <c r="G9" s="211"/>
      <c r="H9" s="211"/>
      <c r="I9" s="211" t="s">
        <v>0</v>
      </c>
      <c r="J9" s="211"/>
      <c r="K9" s="211"/>
      <c r="L9" s="211"/>
      <c r="M9" s="211"/>
      <c r="N9" s="211" t="s">
        <v>2</v>
      </c>
      <c r="O9" s="211"/>
      <c r="P9" s="211"/>
      <c r="Q9" s="211" t="s">
        <v>3</v>
      </c>
      <c r="R9" s="211"/>
      <c r="S9" s="211"/>
      <c r="T9" s="211"/>
      <c r="U9" s="18"/>
      <c r="V9" s="210" t="s">
        <v>17</v>
      </c>
      <c r="Y9" s="65">
        <f>MIN(D9,E9,F9,G9)</f>
        <v>0</v>
      </c>
      <c r="AA9" s="65">
        <f>MAX(D9,E9,F9,G9)</f>
        <v>0</v>
      </c>
      <c r="AC9" s="65">
        <f>MIN(I9,J9,K9,L9)</f>
        <v>0</v>
      </c>
      <c r="AE9" s="65">
        <f>MAX(I9,J9,K9,L9)</f>
        <v>0</v>
      </c>
    </row>
    <row r="10" spans="1:31" s="65" customFormat="1" ht="25.5" customHeight="1">
      <c r="A10" s="58" t="s">
        <v>5</v>
      </c>
      <c r="B10" s="58" t="s">
        <v>6</v>
      </c>
      <c r="C10" s="58" t="s">
        <v>28</v>
      </c>
      <c r="D10" s="29">
        <v>1</v>
      </c>
      <c r="E10" s="29">
        <v>2</v>
      </c>
      <c r="F10" s="29">
        <v>3</v>
      </c>
      <c r="G10" s="29">
        <v>4</v>
      </c>
      <c r="H10" s="59" t="s">
        <v>7</v>
      </c>
      <c r="I10" s="29">
        <v>1</v>
      </c>
      <c r="J10" s="29">
        <v>2</v>
      </c>
      <c r="K10" s="29">
        <v>3</v>
      </c>
      <c r="L10" s="29">
        <v>4</v>
      </c>
      <c r="M10" s="60" t="s">
        <v>7</v>
      </c>
      <c r="N10" s="29">
        <v>1</v>
      </c>
      <c r="O10" s="29">
        <v>2</v>
      </c>
      <c r="P10" s="61" t="s">
        <v>7</v>
      </c>
      <c r="Q10" s="29" t="s">
        <v>8</v>
      </c>
      <c r="R10" s="29" t="s">
        <v>9</v>
      </c>
      <c r="S10" s="105" t="s">
        <v>15</v>
      </c>
      <c r="T10" s="63" t="s">
        <v>16</v>
      </c>
      <c r="U10" s="62" t="s">
        <v>10</v>
      </c>
      <c r="V10" s="210"/>
      <c r="Y10" s="65">
        <f>MIN(D10,E10,F10,G10)</f>
        <v>1</v>
      </c>
      <c r="AA10" s="65">
        <f>MAX(D10,E10,F10,G10)</f>
        <v>4</v>
      </c>
      <c r="AC10" s="65">
        <f>MIN(I10,J10,K10,L10)</f>
        <v>1</v>
      </c>
      <c r="AE10" s="65">
        <f>MAX(I10,J10,K10,L10)</f>
        <v>4</v>
      </c>
    </row>
    <row r="11" spans="1:31" s="65" customFormat="1" ht="17.25" customHeight="1">
      <c r="A11" s="64">
        <v>3</v>
      </c>
      <c r="B11" s="182" t="s">
        <v>54</v>
      </c>
      <c r="C11" s="183" t="s">
        <v>55</v>
      </c>
      <c r="D11" s="78">
        <v>7.2</v>
      </c>
      <c r="E11" s="78">
        <v>6.8</v>
      </c>
      <c r="F11" s="78">
        <v>7.2</v>
      </c>
      <c r="G11" s="78">
        <v>7.6</v>
      </c>
      <c r="H11" s="79">
        <f aca="true" t="shared" si="0" ref="H11:H18">(D11+E11+F11+G11-Y11-AA11)/2</f>
        <v>7.199999999999998</v>
      </c>
      <c r="I11" s="78">
        <v>7.5</v>
      </c>
      <c r="J11" s="78">
        <v>7.3</v>
      </c>
      <c r="K11" s="78">
        <v>7.1</v>
      </c>
      <c r="L11" s="78">
        <v>7.5</v>
      </c>
      <c r="M11" s="80">
        <f aca="true" t="shared" si="1" ref="M11:M18">(I11+J11+K11+L11-AC11-AE11)/2</f>
        <v>7.399999999999999</v>
      </c>
      <c r="N11" s="78">
        <v>1.6</v>
      </c>
      <c r="O11" s="81">
        <v>1.6</v>
      </c>
      <c r="P11" s="82">
        <f aca="true" t="shared" si="2" ref="P11:P18">(N11)/2</f>
        <v>0.8</v>
      </c>
      <c r="Q11" s="78"/>
      <c r="R11" s="78"/>
      <c r="S11" s="78"/>
      <c r="T11" s="83">
        <f aca="true" t="shared" si="3" ref="T11:T18">Q11/2+R11+S11</f>
        <v>0</v>
      </c>
      <c r="U11" s="84">
        <f aca="true" t="shared" si="4" ref="U11:U18">H11+M11+P11-T11</f>
        <v>15.399999999999999</v>
      </c>
      <c r="V11" s="85">
        <f>RANK(U11,$U$10:$U$30,0)</f>
        <v>1</v>
      </c>
      <c r="Y11" s="65">
        <f>MIN(D11,E11,F11,G11)</f>
        <v>6.8</v>
      </c>
      <c r="AA11" s="65">
        <f>MAX(D11,E11,F11,G11)</f>
        <v>7.6</v>
      </c>
      <c r="AC11" s="65">
        <f>MIN(I11,J11,K11,L11)</f>
        <v>7.1</v>
      </c>
      <c r="AE11" s="65">
        <f>MAX(I11,J11,K11,L11)</f>
        <v>7.5</v>
      </c>
    </row>
    <row r="12" spans="1:31" s="65" customFormat="1" ht="17.25" customHeight="1">
      <c r="A12" s="64">
        <v>7</v>
      </c>
      <c r="B12" s="155" t="s">
        <v>58</v>
      </c>
      <c r="C12" s="181" t="s">
        <v>52</v>
      </c>
      <c r="D12" s="78">
        <v>7.2</v>
      </c>
      <c r="E12" s="78">
        <v>7.5</v>
      </c>
      <c r="F12" s="78">
        <v>6.9</v>
      </c>
      <c r="G12" s="78">
        <v>7.2</v>
      </c>
      <c r="H12" s="79">
        <f t="shared" si="0"/>
        <v>7.199999999999999</v>
      </c>
      <c r="I12" s="78">
        <v>7</v>
      </c>
      <c r="J12" s="78">
        <v>7</v>
      </c>
      <c r="K12" s="78">
        <v>7.2</v>
      </c>
      <c r="L12" s="78">
        <v>6.9</v>
      </c>
      <c r="M12" s="80">
        <f t="shared" si="1"/>
        <v>7.000000000000002</v>
      </c>
      <c r="N12" s="78">
        <v>1.1</v>
      </c>
      <c r="O12" s="81">
        <v>1.1</v>
      </c>
      <c r="P12" s="82">
        <f t="shared" si="2"/>
        <v>0.55</v>
      </c>
      <c r="Q12" s="78"/>
      <c r="R12" s="78"/>
      <c r="S12" s="78"/>
      <c r="T12" s="83">
        <f t="shared" si="3"/>
        <v>0</v>
      </c>
      <c r="U12" s="84">
        <f t="shared" si="4"/>
        <v>14.750000000000002</v>
      </c>
      <c r="V12" s="85">
        <f>RANK(U12,$U$10:$U$30,0)</f>
        <v>2</v>
      </c>
      <c r="Y12" s="65">
        <f aca="true" t="shared" si="5" ref="Y12:Y17">MIN(D12,E12,F12,G12)</f>
        <v>6.9</v>
      </c>
      <c r="AA12" s="65">
        <f aca="true" t="shared" si="6" ref="AA12:AA17">MAX(D12,E12,F12,G12)</f>
        <v>7.5</v>
      </c>
      <c r="AC12" s="65">
        <f aca="true" t="shared" si="7" ref="AC12:AC17">MIN(I12,J12,K12,L12)</f>
        <v>6.9</v>
      </c>
      <c r="AE12" s="65">
        <f aca="true" t="shared" si="8" ref="AE12:AE17">MAX(I12,J12,K12,L12)</f>
        <v>7.2</v>
      </c>
    </row>
    <row r="13" spans="1:31" s="65" customFormat="1" ht="17.25" customHeight="1">
      <c r="A13" s="64">
        <v>4</v>
      </c>
      <c r="B13" s="184" t="s">
        <v>56</v>
      </c>
      <c r="C13" s="181" t="s">
        <v>52</v>
      </c>
      <c r="D13" s="78">
        <v>6.3</v>
      </c>
      <c r="E13" s="78">
        <v>7.1</v>
      </c>
      <c r="F13" s="78">
        <v>7</v>
      </c>
      <c r="G13" s="78">
        <v>6.8</v>
      </c>
      <c r="H13" s="79">
        <f t="shared" si="0"/>
        <v>6.8999999999999995</v>
      </c>
      <c r="I13" s="78">
        <v>6.6</v>
      </c>
      <c r="J13" s="78">
        <v>6.5</v>
      </c>
      <c r="K13" s="78">
        <v>6.8</v>
      </c>
      <c r="L13" s="78">
        <v>6.8</v>
      </c>
      <c r="M13" s="80">
        <f t="shared" si="1"/>
        <v>6.699999999999999</v>
      </c>
      <c r="N13" s="78">
        <v>1.1</v>
      </c>
      <c r="O13" s="81">
        <v>1.1</v>
      </c>
      <c r="P13" s="82">
        <f t="shared" si="2"/>
        <v>0.55</v>
      </c>
      <c r="Q13" s="78"/>
      <c r="R13" s="78"/>
      <c r="S13" s="78"/>
      <c r="T13" s="83">
        <f t="shared" si="3"/>
        <v>0</v>
      </c>
      <c r="U13" s="84">
        <f t="shared" si="4"/>
        <v>14.149999999999999</v>
      </c>
      <c r="V13" s="85">
        <v>3</v>
      </c>
      <c r="Y13" s="65">
        <f>MIN(D13,E13,F13,G13)</f>
        <v>6.3</v>
      </c>
      <c r="AA13" s="65">
        <f>MAX(D13,E13,F13,G13)</f>
        <v>7.1</v>
      </c>
      <c r="AC13" s="65">
        <f>MIN(I13,J13,K13,L13)</f>
        <v>6.5</v>
      </c>
      <c r="AE13" s="65">
        <f>MAX(I13,J13,K13,L13)</f>
        <v>6.8</v>
      </c>
    </row>
    <row r="14" spans="1:31" s="65" customFormat="1" ht="17.25" customHeight="1">
      <c r="A14" s="64">
        <v>1</v>
      </c>
      <c r="B14" s="180" t="s">
        <v>51</v>
      </c>
      <c r="C14" s="181" t="s">
        <v>52</v>
      </c>
      <c r="D14" s="78">
        <v>6.6</v>
      </c>
      <c r="E14" s="78">
        <v>7</v>
      </c>
      <c r="F14" s="78">
        <v>6.3</v>
      </c>
      <c r="G14" s="78">
        <v>7.1</v>
      </c>
      <c r="H14" s="79">
        <f t="shared" si="0"/>
        <v>6.8</v>
      </c>
      <c r="I14" s="78">
        <v>6.8</v>
      </c>
      <c r="J14" s="78">
        <v>6.4</v>
      </c>
      <c r="K14" s="78">
        <v>6.9</v>
      </c>
      <c r="L14" s="78">
        <v>6.6</v>
      </c>
      <c r="M14" s="80">
        <f t="shared" si="1"/>
        <v>6.700000000000002</v>
      </c>
      <c r="N14" s="78">
        <v>1.3</v>
      </c>
      <c r="O14" s="81">
        <v>1.3</v>
      </c>
      <c r="P14" s="82">
        <f t="shared" si="2"/>
        <v>0.65</v>
      </c>
      <c r="Q14" s="78"/>
      <c r="R14" s="78"/>
      <c r="S14" s="78"/>
      <c r="T14" s="83">
        <f t="shared" si="3"/>
        <v>0</v>
      </c>
      <c r="U14" s="84">
        <f t="shared" si="4"/>
        <v>14.150000000000002</v>
      </c>
      <c r="V14" s="85">
        <f>RANK(U14,$U$10:$U$30,0)</f>
        <v>3</v>
      </c>
      <c r="Y14" s="65">
        <f t="shared" si="5"/>
        <v>6.3</v>
      </c>
      <c r="AA14" s="65">
        <f t="shared" si="6"/>
        <v>7.1</v>
      </c>
      <c r="AC14" s="65">
        <f t="shared" si="7"/>
        <v>6.4</v>
      </c>
      <c r="AE14" s="65">
        <f t="shared" si="8"/>
        <v>6.9</v>
      </c>
    </row>
    <row r="15" spans="1:31" s="65" customFormat="1" ht="17.25" customHeight="1">
      <c r="A15" s="64">
        <v>6</v>
      </c>
      <c r="B15" s="185" t="s">
        <v>57</v>
      </c>
      <c r="C15" s="181" t="s">
        <v>52</v>
      </c>
      <c r="D15" s="78">
        <v>6.5</v>
      </c>
      <c r="E15" s="78">
        <v>7</v>
      </c>
      <c r="F15" s="78">
        <v>6.7</v>
      </c>
      <c r="G15" s="78">
        <v>6.5</v>
      </c>
      <c r="H15" s="79">
        <f t="shared" si="0"/>
        <v>6.6</v>
      </c>
      <c r="I15" s="78">
        <v>6.5</v>
      </c>
      <c r="J15" s="78">
        <v>6.1</v>
      </c>
      <c r="K15" s="78">
        <v>7</v>
      </c>
      <c r="L15" s="78">
        <v>6.2</v>
      </c>
      <c r="M15" s="80">
        <f t="shared" si="1"/>
        <v>6.350000000000001</v>
      </c>
      <c r="N15" s="78">
        <v>1.4</v>
      </c>
      <c r="O15" s="81">
        <v>1.4</v>
      </c>
      <c r="P15" s="82">
        <f t="shared" si="2"/>
        <v>0.7</v>
      </c>
      <c r="Q15" s="78"/>
      <c r="R15" s="78"/>
      <c r="S15" s="78"/>
      <c r="T15" s="83">
        <f t="shared" si="3"/>
        <v>0</v>
      </c>
      <c r="U15" s="84">
        <f t="shared" si="4"/>
        <v>13.65</v>
      </c>
      <c r="V15" s="85">
        <f>RANK(U15,$U$10:$U$30,0)</f>
        <v>5</v>
      </c>
      <c r="Y15" s="65">
        <f t="shared" si="5"/>
        <v>6.5</v>
      </c>
      <c r="AA15" s="65">
        <f t="shared" si="6"/>
        <v>7</v>
      </c>
      <c r="AC15" s="65">
        <f t="shared" si="7"/>
        <v>6.1</v>
      </c>
      <c r="AE15" s="65">
        <f t="shared" si="8"/>
        <v>7</v>
      </c>
    </row>
    <row r="16" spans="1:31" s="65" customFormat="1" ht="17.25" customHeight="1">
      <c r="A16" s="64">
        <v>2</v>
      </c>
      <c r="B16" s="180" t="s">
        <v>53</v>
      </c>
      <c r="C16" s="181" t="s">
        <v>52</v>
      </c>
      <c r="D16" s="78">
        <v>6.8</v>
      </c>
      <c r="E16" s="78">
        <v>6.8</v>
      </c>
      <c r="F16" s="78">
        <v>6.8</v>
      </c>
      <c r="G16" s="78">
        <v>7.3</v>
      </c>
      <c r="H16" s="79">
        <f t="shared" si="0"/>
        <v>6.799999999999999</v>
      </c>
      <c r="I16" s="78">
        <v>7</v>
      </c>
      <c r="J16" s="78">
        <v>6.5</v>
      </c>
      <c r="K16" s="78">
        <v>6.7</v>
      </c>
      <c r="L16" s="78">
        <v>6.5</v>
      </c>
      <c r="M16" s="80">
        <f t="shared" si="1"/>
        <v>6.6</v>
      </c>
      <c r="N16" s="78">
        <v>1.3</v>
      </c>
      <c r="O16" s="81">
        <v>1.3</v>
      </c>
      <c r="P16" s="82">
        <f t="shared" si="2"/>
        <v>0.65</v>
      </c>
      <c r="Q16" s="78"/>
      <c r="R16" s="78"/>
      <c r="S16" s="78">
        <v>0.5</v>
      </c>
      <c r="T16" s="83">
        <f t="shared" si="3"/>
        <v>0.5</v>
      </c>
      <c r="U16" s="84">
        <f t="shared" si="4"/>
        <v>13.549999999999999</v>
      </c>
      <c r="V16" s="85">
        <f>RANK(U16,$U$10:$U$30,0)</f>
        <v>6</v>
      </c>
      <c r="Y16" s="65">
        <f t="shared" si="5"/>
        <v>6.8</v>
      </c>
      <c r="AA16" s="65">
        <f t="shared" si="6"/>
        <v>7.3</v>
      </c>
      <c r="AC16" s="65">
        <f t="shared" si="7"/>
        <v>6.5</v>
      </c>
      <c r="AE16" s="65">
        <f t="shared" si="8"/>
        <v>7</v>
      </c>
    </row>
    <row r="17" spans="1:31" s="65" customFormat="1" ht="17.25" customHeight="1">
      <c r="A17" s="64">
        <v>8</v>
      </c>
      <c r="B17" s="185" t="s">
        <v>59</v>
      </c>
      <c r="C17" s="181" t="s">
        <v>52</v>
      </c>
      <c r="D17" s="78">
        <v>6.6</v>
      </c>
      <c r="E17" s="78">
        <v>6.6</v>
      </c>
      <c r="F17" s="78">
        <v>6.6</v>
      </c>
      <c r="G17" s="78">
        <v>6.3</v>
      </c>
      <c r="H17" s="79">
        <f t="shared" si="0"/>
        <v>6.599999999999999</v>
      </c>
      <c r="I17" s="78">
        <v>6</v>
      </c>
      <c r="J17" s="78">
        <v>6.4</v>
      </c>
      <c r="K17" s="78">
        <v>6.9</v>
      </c>
      <c r="L17" s="78">
        <v>6</v>
      </c>
      <c r="M17" s="80">
        <f t="shared" si="1"/>
        <v>6.2</v>
      </c>
      <c r="N17" s="78">
        <v>1.4</v>
      </c>
      <c r="O17" s="81">
        <v>1.4</v>
      </c>
      <c r="P17" s="82">
        <f t="shared" si="2"/>
        <v>0.7</v>
      </c>
      <c r="Q17" s="78"/>
      <c r="R17" s="78"/>
      <c r="S17" s="78"/>
      <c r="T17" s="83">
        <f t="shared" si="3"/>
        <v>0</v>
      </c>
      <c r="U17" s="84">
        <f t="shared" si="4"/>
        <v>13.499999999999998</v>
      </c>
      <c r="V17" s="85">
        <f>RANK(U17,$U$10:$U$30,0)</f>
        <v>7</v>
      </c>
      <c r="Y17" s="65">
        <f t="shared" si="5"/>
        <v>6.3</v>
      </c>
      <c r="AA17" s="65">
        <f t="shared" si="6"/>
        <v>6.6</v>
      </c>
      <c r="AC17" s="65">
        <f t="shared" si="7"/>
        <v>6</v>
      </c>
      <c r="AE17" s="65">
        <f t="shared" si="8"/>
        <v>6.9</v>
      </c>
    </row>
    <row r="18" spans="1:31" s="65" customFormat="1" ht="17.25" customHeight="1">
      <c r="A18" s="64">
        <v>9</v>
      </c>
      <c r="B18" s="186" t="s">
        <v>60</v>
      </c>
      <c r="C18" s="187" t="s">
        <v>61</v>
      </c>
      <c r="D18" s="78">
        <v>5.5</v>
      </c>
      <c r="E18" s="78">
        <v>6.5</v>
      </c>
      <c r="F18" s="78">
        <v>6.2</v>
      </c>
      <c r="G18" s="78">
        <v>6.1</v>
      </c>
      <c r="H18" s="79">
        <f t="shared" si="0"/>
        <v>6.149999999999999</v>
      </c>
      <c r="I18" s="78">
        <v>5.8</v>
      </c>
      <c r="J18" s="78">
        <v>5.7</v>
      </c>
      <c r="K18" s="78">
        <v>6.7</v>
      </c>
      <c r="L18" s="78">
        <v>5.9</v>
      </c>
      <c r="M18" s="80">
        <f t="shared" si="1"/>
        <v>5.850000000000001</v>
      </c>
      <c r="N18" s="78">
        <v>0.8</v>
      </c>
      <c r="O18" s="81">
        <v>0.8</v>
      </c>
      <c r="P18" s="82">
        <f t="shared" si="2"/>
        <v>0.4</v>
      </c>
      <c r="Q18" s="78"/>
      <c r="R18" s="78"/>
      <c r="S18" s="78"/>
      <c r="T18" s="83">
        <f t="shared" si="3"/>
        <v>0</v>
      </c>
      <c r="U18" s="84">
        <f t="shared" si="4"/>
        <v>12.4</v>
      </c>
      <c r="V18" s="85">
        <f>RANK(U18,$U$10:$U$30,0)</f>
        <v>8</v>
      </c>
      <c r="Y18" s="65">
        <f>MIN(D18,E18,F18,G18)</f>
        <v>5.5</v>
      </c>
      <c r="AA18" s="65">
        <f>MAX(D18,E18,F18,G18)</f>
        <v>6.5</v>
      </c>
      <c r="AC18" s="65">
        <f>MIN(I18,J18,K18,L18)</f>
        <v>5.7</v>
      </c>
      <c r="AE18" s="65">
        <f>MAX(I18,J18,K18,L18)</f>
        <v>6.7</v>
      </c>
    </row>
    <row r="19" spans="1:31" s="17" customFormat="1" ht="15" customHeight="1">
      <c r="A19" s="114"/>
      <c r="B19" s="2"/>
      <c r="C19" s="2"/>
      <c r="D19" s="10"/>
      <c r="E19" s="10"/>
      <c r="F19" s="10"/>
      <c r="G19" s="10"/>
      <c r="H19" s="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 t="e">
        <f>MIN(#REF!,#REF!,#REF!,#REF!)</f>
        <v>#REF!</v>
      </c>
      <c r="Z19" s="10"/>
      <c r="AA19" s="10" t="e">
        <f>MAX(#REF!,#REF!,#REF!,#REF!)</f>
        <v>#REF!</v>
      </c>
      <c r="AB19" s="10"/>
      <c r="AC19" s="10" t="e">
        <f>MIN(#REF!,#REF!,#REF!,#REF!)</f>
        <v>#REF!</v>
      </c>
      <c r="AD19" s="10"/>
      <c r="AE19" s="10" t="e">
        <f>MAX(#REF!,#REF!,#REF!,#REF!)</f>
        <v>#REF!</v>
      </c>
    </row>
    <row r="20" spans="1:31" ht="15" customHeight="1">
      <c r="A20" s="136"/>
      <c r="B20" s="212" t="s">
        <v>20</v>
      </c>
      <c r="C20" s="212"/>
      <c r="D20" s="10"/>
      <c r="E20" s="10"/>
      <c r="F20" s="10"/>
      <c r="G20" s="10"/>
      <c r="H20" s="22" t="s">
        <v>34</v>
      </c>
      <c r="I20" s="10"/>
      <c r="J20" s="10"/>
      <c r="K20" s="10" t="s">
        <v>32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Y20" s="134" t="e">
        <f>MIN(#REF!,#REF!,#REF!,#REF!)</f>
        <v>#REF!</v>
      </c>
      <c r="AA20" s="134" t="e">
        <f>MAX(#REF!,#REF!,#REF!,#REF!)</f>
        <v>#REF!</v>
      </c>
      <c r="AC20" s="134" t="e">
        <f>MIN(#REF!,#REF!,#REF!,#REF!)</f>
        <v>#REF!</v>
      </c>
      <c r="AE20" s="134" t="e">
        <f>MAX(#REF!,#REF!,#REF!,#REF!)</f>
        <v>#REF!</v>
      </c>
    </row>
    <row r="21" spans="1:31" ht="15">
      <c r="A21" s="136"/>
      <c r="B21" s="135"/>
      <c r="C21" s="135"/>
      <c r="D21" s="10"/>
      <c r="E21" s="10"/>
      <c r="F21" s="10"/>
      <c r="G21" s="10"/>
      <c r="H21" s="22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Y21" s="134" t="e">
        <f>MIN(#REF!,#REF!,#REF!,#REF!)</f>
        <v>#REF!</v>
      </c>
      <c r="AA21" s="134" t="e">
        <f>MAX(#REF!,#REF!,#REF!,#REF!)</f>
        <v>#REF!</v>
      </c>
      <c r="AC21" s="134" t="e">
        <f>MIN(#REF!,#REF!,#REF!,#REF!)</f>
        <v>#REF!</v>
      </c>
      <c r="AE21" s="134" t="e">
        <f>MAX(#REF!,#REF!,#REF!,#REF!)</f>
        <v>#REF!</v>
      </c>
    </row>
    <row r="22" spans="1:31" ht="15">
      <c r="A22" s="115"/>
      <c r="B22" s="34"/>
      <c r="D22" s="22"/>
      <c r="E22" s="22"/>
      <c r="F22" s="50"/>
      <c r="G22" s="50"/>
      <c r="H22" s="22"/>
      <c r="I22" s="10"/>
      <c r="J22" s="10"/>
      <c r="K22" s="10"/>
      <c r="L22" s="10"/>
      <c r="M22" s="16"/>
      <c r="N22" s="16"/>
      <c r="O22" s="16"/>
      <c r="P22" s="16"/>
      <c r="Q22" s="10"/>
      <c r="R22" s="10"/>
      <c r="S22" s="10"/>
      <c r="T22" s="10"/>
      <c r="U22" s="10"/>
      <c r="V22" s="10"/>
      <c r="Y22" s="134" t="e">
        <f>MIN(#REF!,#REF!,#REF!,#REF!)</f>
        <v>#REF!</v>
      </c>
      <c r="AA22" s="134" t="e">
        <f>MAX(#REF!,#REF!,#REF!,#REF!)</f>
        <v>#REF!</v>
      </c>
      <c r="AC22" s="134" t="e">
        <f>MIN(#REF!,#REF!,#REF!,#REF!)</f>
        <v>#REF!</v>
      </c>
      <c r="AE22" s="134" t="e">
        <f>MAX(#REF!,#REF!,#REF!,#REF!)</f>
        <v>#REF!</v>
      </c>
    </row>
    <row r="23" spans="1:22" ht="15">
      <c r="A23" s="115"/>
      <c r="D23" s="22"/>
      <c r="E23" s="22"/>
      <c r="F23" s="50"/>
      <c r="G23" s="50"/>
      <c r="I23" s="16"/>
      <c r="J23" s="16"/>
      <c r="L23" s="16"/>
      <c r="M23" s="16"/>
      <c r="N23" s="16"/>
      <c r="O23" s="16"/>
      <c r="P23" s="16"/>
      <c r="Q23" s="10"/>
      <c r="R23" s="10"/>
      <c r="S23" s="10"/>
      <c r="T23" s="10"/>
      <c r="U23" s="10"/>
      <c r="V23" s="10"/>
    </row>
    <row r="24" spans="2:11" ht="24.75">
      <c r="B24" s="34" t="s">
        <v>27</v>
      </c>
      <c r="C24" s="10"/>
      <c r="D24" s="10"/>
      <c r="E24" s="178"/>
      <c r="F24" s="10"/>
      <c r="G24" s="10"/>
      <c r="H24" s="22" t="s">
        <v>33</v>
      </c>
      <c r="I24" s="10"/>
      <c r="J24" s="10"/>
      <c r="K24" s="10" t="s">
        <v>22</v>
      </c>
    </row>
  </sheetData>
  <sheetProtection/>
  <mergeCells count="6">
    <mergeCell ref="V9:V10"/>
    <mergeCell ref="D9:H9"/>
    <mergeCell ref="I9:M9"/>
    <mergeCell ref="N9:P9"/>
    <mergeCell ref="Q9:T9"/>
    <mergeCell ref="B20:C20"/>
  </mergeCells>
  <printOptions/>
  <pageMargins left="0.2362204724409449" right="0.2362204724409449" top="0.1968503937007874" bottom="0.35433070866141736" header="0.31496062992125984" footer="0.2755905511811024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SheetLayoutView="100" workbookViewId="0" topLeftCell="A4">
      <selection activeCell="C12" sqref="C12"/>
    </sheetView>
  </sheetViews>
  <sheetFormatPr defaultColWidth="9.140625" defaultRowHeight="12.75"/>
  <cols>
    <col min="1" max="1" width="3.421875" style="0" customWidth="1"/>
    <col min="2" max="2" width="24.57421875" style="27" customWidth="1"/>
    <col min="3" max="3" width="15.140625" style="27" customWidth="1"/>
    <col min="4" max="15" width="6.28125" style="0" customWidth="1"/>
    <col min="16" max="16" width="6.28125" style="38" customWidth="1"/>
    <col min="17" max="20" width="6.28125" style="0" customWidth="1"/>
    <col min="21" max="21" width="6.28125" style="38" customWidth="1"/>
    <col min="22" max="22" width="6.28125" style="0" customWidth="1"/>
  </cols>
  <sheetData>
    <row r="1" spans="1:2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</row>
    <row r="2" spans="1:2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</row>
    <row r="3" spans="1:2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</row>
    <row r="4" spans="1:22" ht="18.75">
      <c r="A4" s="41"/>
      <c r="B4" s="43"/>
      <c r="C4" s="170"/>
      <c r="D4" s="171"/>
      <c r="E4" s="48"/>
      <c r="F4" s="48"/>
      <c r="G4" s="172"/>
      <c r="H4" s="48"/>
      <c r="I4" s="173"/>
      <c r="J4" s="48"/>
      <c r="K4" s="173"/>
      <c r="L4" s="174"/>
      <c r="M4" s="175"/>
      <c r="N4" s="175"/>
      <c r="O4" s="175"/>
      <c r="P4" s="176"/>
      <c r="Q4" s="48"/>
      <c r="R4" s="40"/>
      <c r="S4" s="40"/>
      <c r="T4" s="44"/>
      <c r="U4" s="45"/>
      <c r="V4" s="41"/>
    </row>
    <row r="5" spans="1:22" ht="15.75">
      <c r="A5" s="41"/>
      <c r="B5" s="43"/>
      <c r="C5" s="43"/>
      <c r="D5" s="41"/>
      <c r="E5" s="44"/>
      <c r="F5" s="44"/>
      <c r="G5" s="44"/>
      <c r="H5" s="41"/>
      <c r="J5" s="177" t="s">
        <v>43</v>
      </c>
      <c r="K5" s="40"/>
      <c r="L5" s="40"/>
      <c r="M5" s="40"/>
      <c r="N5" s="40"/>
      <c r="O5" s="40"/>
      <c r="P5" s="45"/>
      <c r="Q5" s="41"/>
      <c r="R5" s="44" t="s">
        <v>46</v>
      </c>
      <c r="T5" s="6"/>
      <c r="U5" s="46"/>
      <c r="V5" s="44"/>
    </row>
    <row r="6" spans="1:22" ht="15.75">
      <c r="A6" s="41"/>
      <c r="B6" s="43"/>
      <c r="C6" s="43"/>
      <c r="D6" s="41"/>
      <c r="E6" s="13"/>
      <c r="F6" s="13"/>
      <c r="G6" s="47"/>
      <c r="H6" s="47"/>
      <c r="I6" s="47"/>
      <c r="J6" s="47"/>
      <c r="K6" s="47"/>
      <c r="L6" s="47"/>
      <c r="M6" s="47"/>
      <c r="N6" s="47"/>
      <c r="O6" s="47"/>
      <c r="P6" s="42"/>
      <c r="Q6" s="41"/>
      <c r="R6" s="13"/>
      <c r="S6" s="44" t="s">
        <v>21</v>
      </c>
      <c r="T6" s="44"/>
      <c r="U6" s="45"/>
      <c r="V6" s="41"/>
    </row>
    <row r="7" spans="1:22" ht="15.75">
      <c r="A7" s="7"/>
      <c r="B7" s="25"/>
      <c r="C7" s="2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6"/>
      <c r="Q7" s="49" t="s">
        <v>42</v>
      </c>
      <c r="R7" s="7"/>
      <c r="S7" s="7"/>
      <c r="T7" s="7"/>
      <c r="U7" s="36"/>
      <c r="V7" s="7"/>
    </row>
    <row r="8" spans="1:22" ht="15.75">
      <c r="A8" s="12"/>
      <c r="B8" s="74"/>
      <c r="C8" s="74"/>
      <c r="D8" s="16"/>
      <c r="E8" s="16"/>
      <c r="F8" s="16"/>
      <c r="G8" s="16"/>
      <c r="H8" s="16"/>
      <c r="I8" s="16"/>
      <c r="J8" s="16"/>
      <c r="K8" s="16"/>
      <c r="L8" s="14"/>
      <c r="M8" s="14"/>
      <c r="N8" s="14"/>
      <c r="O8" s="9"/>
      <c r="P8" s="23" t="s">
        <v>29</v>
      </c>
      <c r="R8" s="23"/>
      <c r="S8" s="24"/>
      <c r="T8" s="12"/>
      <c r="U8" s="37"/>
      <c r="V8" s="9"/>
    </row>
    <row r="9" spans="1:22" ht="15">
      <c r="A9" s="18"/>
      <c r="B9" s="75"/>
      <c r="C9" s="107"/>
      <c r="D9" s="211" t="s">
        <v>1</v>
      </c>
      <c r="E9" s="211"/>
      <c r="F9" s="211"/>
      <c r="G9" s="211"/>
      <c r="H9" s="211"/>
      <c r="I9" s="211" t="s">
        <v>0</v>
      </c>
      <c r="J9" s="211"/>
      <c r="K9" s="211"/>
      <c r="L9" s="211"/>
      <c r="M9" s="211"/>
      <c r="N9" s="211" t="s">
        <v>2</v>
      </c>
      <c r="O9" s="211"/>
      <c r="P9" s="211"/>
      <c r="Q9" s="211" t="s">
        <v>3</v>
      </c>
      <c r="R9" s="211"/>
      <c r="S9" s="211"/>
      <c r="T9" s="211"/>
      <c r="U9" s="70"/>
      <c r="V9" s="210" t="s">
        <v>17</v>
      </c>
    </row>
    <row r="10" spans="1:22" ht="45">
      <c r="A10" s="58" t="s">
        <v>5</v>
      </c>
      <c r="B10" s="76" t="s">
        <v>6</v>
      </c>
      <c r="C10" s="58" t="s">
        <v>28</v>
      </c>
      <c r="D10" s="29">
        <v>1</v>
      </c>
      <c r="E10" s="29">
        <v>2</v>
      </c>
      <c r="F10" s="29">
        <v>3</v>
      </c>
      <c r="G10" s="29">
        <v>4</v>
      </c>
      <c r="H10" s="59" t="s">
        <v>7</v>
      </c>
      <c r="I10" s="29">
        <v>1</v>
      </c>
      <c r="J10" s="29">
        <v>2</v>
      </c>
      <c r="K10" s="29">
        <v>3</v>
      </c>
      <c r="L10" s="29">
        <v>4</v>
      </c>
      <c r="M10" s="60" t="s">
        <v>7</v>
      </c>
      <c r="N10" s="29">
        <v>1</v>
      </c>
      <c r="O10" s="29">
        <v>2</v>
      </c>
      <c r="P10" s="71" t="s">
        <v>7</v>
      </c>
      <c r="Q10" s="29" t="s">
        <v>8</v>
      </c>
      <c r="R10" s="29" t="s">
        <v>9</v>
      </c>
      <c r="S10" s="62" t="s">
        <v>15</v>
      </c>
      <c r="T10" s="63" t="s">
        <v>16</v>
      </c>
      <c r="U10" s="72" t="s">
        <v>10</v>
      </c>
      <c r="V10" s="210"/>
    </row>
    <row r="11" spans="1:31" s="69" customFormat="1" ht="126" customHeight="1">
      <c r="A11" s="64">
        <v>1</v>
      </c>
      <c r="B11" s="207" t="s">
        <v>116</v>
      </c>
      <c r="C11" s="209" t="s">
        <v>117</v>
      </c>
      <c r="D11" s="78">
        <v>7.4</v>
      </c>
      <c r="E11" s="78">
        <v>7.3</v>
      </c>
      <c r="F11" s="78">
        <v>7</v>
      </c>
      <c r="G11" s="78">
        <v>7.6</v>
      </c>
      <c r="H11" s="87">
        <f>(D11+E11+F11+G11-Y11-AA11)/2</f>
        <v>7.349999999999999</v>
      </c>
      <c r="I11" s="78">
        <v>7.6</v>
      </c>
      <c r="J11" s="78">
        <v>6.9</v>
      </c>
      <c r="K11" s="78">
        <v>7.4</v>
      </c>
      <c r="L11" s="78">
        <v>6.4</v>
      </c>
      <c r="M11" s="88">
        <f>(I11+J11+K11+L11-AC11-AE11)/2</f>
        <v>7.1499999999999995</v>
      </c>
      <c r="N11" s="78">
        <v>0</v>
      </c>
      <c r="O11" s="81">
        <f>N11</f>
        <v>0</v>
      </c>
      <c r="P11" s="82">
        <f>(N11)/2</f>
        <v>0</v>
      </c>
      <c r="Q11" s="92"/>
      <c r="R11" s="92"/>
      <c r="S11" s="92"/>
      <c r="T11" s="83">
        <f>Q11/2+R11+S11</f>
        <v>0</v>
      </c>
      <c r="U11" s="89">
        <f>H11+M11+P11-T11</f>
        <v>14.499999999999998</v>
      </c>
      <c r="V11" s="90">
        <f>RANK(U11,$U$11:$U$15,0)</f>
        <v>1</v>
      </c>
      <c r="W11" s="65"/>
      <c r="X11" s="65"/>
      <c r="Y11" s="65">
        <f>MIN(D11,E11,F11,G11)</f>
        <v>7</v>
      </c>
      <c r="Z11" s="65"/>
      <c r="AA11" s="65">
        <f>MAX(D11,E11,F11,G11)</f>
        <v>7.6</v>
      </c>
      <c r="AB11" s="65"/>
      <c r="AC11" s="65">
        <f>MIN(I11,J11,K11,L11)</f>
        <v>6.4</v>
      </c>
      <c r="AD11" s="65"/>
      <c r="AE11" s="65">
        <f>MAX(I11,J11,K11,L11)</f>
        <v>7.6</v>
      </c>
    </row>
    <row r="12" spans="1:31" s="69" customFormat="1" ht="131.25" customHeight="1">
      <c r="A12" s="64">
        <v>2</v>
      </c>
      <c r="B12" s="204" t="s">
        <v>118</v>
      </c>
      <c r="C12" s="209" t="s">
        <v>119</v>
      </c>
      <c r="D12" s="78">
        <v>6.5</v>
      </c>
      <c r="E12" s="78">
        <v>7.1</v>
      </c>
      <c r="F12" s="78">
        <v>6.8</v>
      </c>
      <c r="G12" s="78">
        <v>7.2</v>
      </c>
      <c r="H12" s="87">
        <f>(D12+E12+F12+G12-Y12-AA12)/2</f>
        <v>6.949999999999999</v>
      </c>
      <c r="I12" s="78">
        <v>6.6</v>
      </c>
      <c r="J12" s="78">
        <v>6.4</v>
      </c>
      <c r="K12" s="78">
        <v>6.9</v>
      </c>
      <c r="L12" s="78">
        <v>5.9</v>
      </c>
      <c r="M12" s="88">
        <f>(I12+J12+K12+L12-AC12-AE12)/2</f>
        <v>6.499999999999999</v>
      </c>
      <c r="N12" s="78">
        <v>0</v>
      </c>
      <c r="O12" s="81">
        <f>N12</f>
        <v>0</v>
      </c>
      <c r="P12" s="82">
        <f>(N12)/2</f>
        <v>0</v>
      </c>
      <c r="Q12" s="92"/>
      <c r="R12" s="92"/>
      <c r="S12" s="92"/>
      <c r="T12" s="83">
        <f>Q12/2+R12+S12</f>
        <v>0</v>
      </c>
      <c r="U12" s="89">
        <f>H12+M12+P12-T12</f>
        <v>13.45</v>
      </c>
      <c r="V12" s="90">
        <f>RANK(U12,$U$11:$U$15,0)</f>
        <v>2</v>
      </c>
      <c r="W12" s="65"/>
      <c r="X12" s="65"/>
      <c r="Y12" s="65">
        <f>MIN(D12,E12,F12,G12)</f>
        <v>6.5</v>
      </c>
      <c r="Z12" s="65"/>
      <c r="AA12" s="65">
        <f>MAX(D12,E12,F12,G12)</f>
        <v>7.2</v>
      </c>
      <c r="AB12" s="65"/>
      <c r="AC12" s="65">
        <f>MIN(I12,J12,K12,L12)</f>
        <v>5.9</v>
      </c>
      <c r="AD12" s="65"/>
      <c r="AE12" s="65">
        <f>MAX(I12,J12,K12,L12)</f>
        <v>6.9</v>
      </c>
    </row>
    <row r="13" spans="1:31" s="86" customFormat="1" ht="128.25" customHeight="1">
      <c r="A13" s="114"/>
      <c r="B13" s="212" t="s">
        <v>20</v>
      </c>
      <c r="C13" s="212"/>
      <c r="D13" s="10"/>
      <c r="E13" s="10"/>
      <c r="F13" s="10"/>
      <c r="G13" s="10"/>
      <c r="H13" s="163" t="s">
        <v>35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Y13" s="65" t="e">
        <f>MIN(#REF!,#REF!,#REF!,#REF!)</f>
        <v>#REF!</v>
      </c>
      <c r="AA13" s="65" t="e">
        <f>MAX(#REF!,#REF!,#REF!,#REF!)</f>
        <v>#REF!</v>
      </c>
      <c r="AC13" s="65" t="e">
        <f>MIN(#REF!,#REF!,#REF!,#REF!)</f>
        <v>#REF!</v>
      </c>
      <c r="AE13" s="65" t="e">
        <f>MAX(#REF!,#REF!,#REF!,#REF!)</f>
        <v>#REF!</v>
      </c>
    </row>
    <row r="14" spans="1:31" s="69" customFormat="1" ht="33" customHeight="1">
      <c r="A14" s="136"/>
      <c r="B14" s="34" t="s">
        <v>27</v>
      </c>
      <c r="C14" s="10"/>
      <c r="D14" s="10"/>
      <c r="E14" s="10"/>
      <c r="F14" s="10"/>
      <c r="G14" s="10"/>
      <c r="H14" s="163" t="s">
        <v>36</v>
      </c>
      <c r="I14" s="34"/>
      <c r="J14" s="34"/>
      <c r="K14" s="34" t="s">
        <v>22</v>
      </c>
      <c r="L14" s="35"/>
      <c r="M14" s="35"/>
      <c r="N14" s="10"/>
      <c r="O14" s="10"/>
      <c r="P14" s="10"/>
      <c r="Q14" s="10"/>
      <c r="R14" s="10"/>
      <c r="S14" s="10"/>
      <c r="T14" s="10"/>
      <c r="U14" s="10"/>
      <c r="V14" s="10"/>
      <c r="W14" s="65"/>
      <c r="X14" s="65"/>
      <c r="Y14" s="65" t="e">
        <f>MIN(#REF!,#REF!,#REF!,#REF!)</f>
        <v>#REF!</v>
      </c>
      <c r="Z14" s="65"/>
      <c r="AA14" s="65" t="e">
        <f>MAX(#REF!,#REF!,#REF!,#REF!)</f>
        <v>#REF!</v>
      </c>
      <c r="AB14" s="65"/>
      <c r="AC14" s="65" t="e">
        <f>MIN(#REF!,#REF!,#REF!,#REF!)</f>
        <v>#REF!</v>
      </c>
      <c r="AD14" s="65"/>
      <c r="AE14" s="65" t="e">
        <f>MAX(#REF!,#REF!,#REF!,#REF!)</f>
        <v>#REF!</v>
      </c>
    </row>
    <row r="15" spans="1:31" s="86" customFormat="1" ht="33" customHeight="1">
      <c r="A15" s="136"/>
      <c r="N15"/>
      <c r="O15" s="10"/>
      <c r="P15" s="10"/>
      <c r="Q15" s="10"/>
      <c r="R15" s="10"/>
      <c r="S15" s="10"/>
      <c r="T15" s="10"/>
      <c r="U15" s="10"/>
      <c r="V15" s="10"/>
      <c r="Y15" s="65" t="e">
        <f>MIN(#REF!,#REF!,#REF!,#REF!)</f>
        <v>#REF!</v>
      </c>
      <c r="AA15" s="65" t="e">
        <f>MAX(#REF!,#REF!,#REF!,#REF!)</f>
        <v>#REF!</v>
      </c>
      <c r="AC15" s="65" t="e">
        <f>MIN(#REF!,#REF!,#REF!,#REF!)</f>
        <v>#REF!</v>
      </c>
      <c r="AE15" s="65" t="e">
        <f>MAX(#REF!,#REF!,#REF!,#REF!)</f>
        <v>#REF!</v>
      </c>
    </row>
    <row r="16" spans="1:31" s="69" customFormat="1" ht="36" customHeight="1">
      <c r="A16" s="11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16"/>
      <c r="O16" s="16"/>
      <c r="P16" s="16"/>
      <c r="Q16" s="10"/>
      <c r="R16" s="10"/>
      <c r="S16" s="10"/>
      <c r="T16" s="10"/>
      <c r="U16" s="10"/>
      <c r="V16" s="10"/>
      <c r="W16" s="65"/>
      <c r="X16" s="65"/>
      <c r="Y16" s="65" t="e">
        <f>MIN(#REF!,#REF!,#REF!,#REF!)</f>
        <v>#REF!</v>
      </c>
      <c r="Z16" s="65"/>
      <c r="AA16" s="65" t="e">
        <f>MAX(#REF!,#REF!,#REF!,#REF!)</f>
        <v>#REF!</v>
      </c>
      <c r="AB16" s="65"/>
      <c r="AC16" s="65" t="e">
        <f>MIN(#REF!,#REF!,#REF!,#REF!)</f>
        <v>#REF!</v>
      </c>
      <c r="AD16" s="65"/>
      <c r="AE16" s="65" t="e">
        <f>MAX(#REF!,#REF!,#REF!,#REF!)</f>
        <v>#REF!</v>
      </c>
    </row>
    <row r="17" spans="1:31" s="86" customFormat="1" ht="129" customHeight="1">
      <c r="A17" s="115"/>
      <c r="B17" s="35"/>
      <c r="C17"/>
      <c r="D17" s="22"/>
      <c r="E17" s="22"/>
      <c r="F17" s="50"/>
      <c r="G17" s="50"/>
      <c r="H17"/>
      <c r="I17" s="16"/>
      <c r="J17" s="16"/>
      <c r="K17"/>
      <c r="L17" s="16"/>
      <c r="M17" s="16"/>
      <c r="N17" s="16"/>
      <c r="O17" s="16"/>
      <c r="P17" s="16"/>
      <c r="Q17" s="10"/>
      <c r="R17" s="10"/>
      <c r="S17" s="10"/>
      <c r="T17" s="10"/>
      <c r="U17" s="10"/>
      <c r="V17" s="10"/>
      <c r="Y17" s="65" t="e">
        <f>MIN(#REF!,#REF!,#REF!,#REF!)</f>
        <v>#REF!</v>
      </c>
      <c r="AA17" s="65" t="e">
        <f>MAX(#REF!,#REF!,#REF!,#REF!)</f>
        <v>#REF!</v>
      </c>
      <c r="AC17" s="65" t="e">
        <f>MIN(#REF!,#REF!,#REF!,#REF!)</f>
        <v>#REF!</v>
      </c>
      <c r="AE17" s="65" t="e">
        <f>MAX(#REF!,#REF!,#REF!,#REF!)</f>
        <v>#REF!</v>
      </c>
    </row>
    <row r="18" spans="1:31" s="69" customFormat="1" ht="126.75" customHeight="1">
      <c r="A18" s="11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/>
      <c r="P18"/>
      <c r="Q18"/>
      <c r="R18"/>
      <c r="S18"/>
      <c r="T18"/>
      <c r="U18"/>
      <c r="V18"/>
      <c r="W18" s="65"/>
      <c r="X18" s="65"/>
      <c r="Y18" s="65" t="e">
        <f>MIN(#REF!,#REF!,#REF!,#REF!)</f>
        <v>#REF!</v>
      </c>
      <c r="Z18" s="65"/>
      <c r="AA18" s="65" t="e">
        <f>MAX(#REF!,#REF!,#REF!,#REF!)</f>
        <v>#REF!</v>
      </c>
      <c r="AB18" s="65"/>
      <c r="AC18" s="65" t="e">
        <f>MIN(#REF!,#REF!,#REF!,#REF!)</f>
        <v>#REF!</v>
      </c>
      <c r="AD18" s="65"/>
      <c r="AE18" s="65" t="e">
        <f>MAX(#REF!,#REF!,#REF!,#REF!)</f>
        <v>#REF!</v>
      </c>
    </row>
    <row r="19" spans="1:31" s="86" customFormat="1" ht="127.5" customHeight="1">
      <c r="A19" s="116"/>
      <c r="B19" s="35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Y19" s="65" t="e">
        <f>MIN(#REF!,#REF!,#REF!,#REF!)</f>
        <v>#REF!</v>
      </c>
      <c r="AA19" s="65" t="e">
        <f>MAX(#REF!,#REF!,#REF!,#REF!)</f>
        <v>#REF!</v>
      </c>
      <c r="AC19" s="65" t="e">
        <f>MIN(#REF!,#REF!,#REF!,#REF!)</f>
        <v>#REF!</v>
      </c>
      <c r="AE19" s="65" t="e">
        <f>MAX(#REF!,#REF!,#REF!,#REF!)</f>
        <v>#REF!</v>
      </c>
    </row>
    <row r="20" spans="1:31" s="69" customFormat="1" ht="113.25" customHeight="1">
      <c r="A20"/>
      <c r="B20" s="27"/>
      <c r="C20" s="27"/>
      <c r="D20"/>
      <c r="E20" s="128"/>
      <c r="F20"/>
      <c r="G20"/>
      <c r="H20"/>
      <c r="I20"/>
      <c r="J20"/>
      <c r="K20"/>
      <c r="L20"/>
      <c r="M20"/>
      <c r="N20"/>
      <c r="O20"/>
      <c r="P20" s="38"/>
      <c r="Q20"/>
      <c r="R20"/>
      <c r="S20"/>
      <c r="T20"/>
      <c r="U20" s="38"/>
      <c r="V20"/>
      <c r="W20" s="65"/>
      <c r="X20" s="65"/>
      <c r="Y20" s="65" t="e">
        <f>MIN(#REF!,#REF!,#REF!,#REF!)</f>
        <v>#REF!</v>
      </c>
      <c r="Z20" s="65"/>
      <c r="AA20" s="65" t="e">
        <f>MAX(#REF!,#REF!,#REF!,#REF!)</f>
        <v>#REF!</v>
      </c>
      <c r="AB20" s="65"/>
      <c r="AC20" s="65" t="e">
        <f>MIN(#REF!,#REF!,#REF!,#REF!)</f>
        <v>#REF!</v>
      </c>
      <c r="AD20" s="65"/>
      <c r="AE20" s="65" t="e">
        <f>MAX(#REF!,#REF!,#REF!,#REF!)</f>
        <v>#REF!</v>
      </c>
    </row>
    <row r="21" spans="1:31" s="86" customFormat="1" ht="115.5" customHeight="1">
      <c r="A21"/>
      <c r="B21"/>
      <c r="C21" s="128"/>
      <c r="D21"/>
      <c r="E21"/>
      <c r="F21"/>
      <c r="G21"/>
      <c r="H21"/>
      <c r="I21"/>
      <c r="J21"/>
      <c r="K21"/>
      <c r="L21"/>
      <c r="M21"/>
      <c r="N21" s="38"/>
      <c r="O21"/>
      <c r="P21"/>
      <c r="Q21"/>
      <c r="R21"/>
      <c r="S21" s="38"/>
      <c r="T21"/>
      <c r="U21"/>
      <c r="V21"/>
      <c r="Y21" s="65" t="e">
        <f>MIN(#REF!,#REF!,#REF!,#REF!)</f>
        <v>#REF!</v>
      </c>
      <c r="AA21" s="65" t="e">
        <f>MAX(#REF!,#REF!,#REF!,#REF!)</f>
        <v>#REF!</v>
      </c>
      <c r="AC21" s="65" t="e">
        <f>MIN(#REF!,#REF!,#REF!,#REF!)</f>
        <v>#REF!</v>
      </c>
      <c r="AE21" s="65" t="e">
        <f>MAX(#REF!,#REF!,#REF!,#REF!)</f>
        <v>#REF!</v>
      </c>
    </row>
    <row r="22" spans="1:31" s="86" customFormat="1" ht="14.25">
      <c r="A22"/>
      <c r="B22" s="27"/>
      <c r="C22" s="27"/>
      <c r="D22"/>
      <c r="E22" s="128"/>
      <c r="F22"/>
      <c r="G22"/>
      <c r="H22"/>
      <c r="I22"/>
      <c r="J22"/>
      <c r="K22"/>
      <c r="L22"/>
      <c r="M22"/>
      <c r="N22"/>
      <c r="O22"/>
      <c r="P22" s="38"/>
      <c r="Q22"/>
      <c r="R22"/>
      <c r="S22"/>
      <c r="T22"/>
      <c r="U22" s="38"/>
      <c r="V22"/>
      <c r="Y22" s="65" t="e">
        <f>MIN(#REF!,#REF!,#REF!,#REF!)</f>
        <v>#REF!</v>
      </c>
      <c r="AA22" s="65" t="e">
        <f>MAX(#REF!,#REF!,#REF!,#REF!)</f>
        <v>#REF!</v>
      </c>
      <c r="AC22" s="65" t="e">
        <f>MIN(#REF!,#REF!,#REF!,#REF!)</f>
        <v>#REF!</v>
      </c>
      <c r="AE22" s="65" t="e">
        <f>MAX(#REF!,#REF!,#REF!,#REF!)</f>
        <v>#REF!</v>
      </c>
    </row>
    <row r="23" spans="1:31" s="86" customFormat="1" ht="117.75" customHeight="1">
      <c r="A23"/>
      <c r="B23" s="27"/>
      <c r="C23" s="27"/>
      <c r="D23"/>
      <c r="E23"/>
      <c r="F23"/>
      <c r="G23"/>
      <c r="H23"/>
      <c r="I23"/>
      <c r="J23"/>
      <c r="K23"/>
      <c r="L23"/>
      <c r="M23"/>
      <c r="N23"/>
      <c r="O23"/>
      <c r="P23" s="38"/>
      <c r="Q23"/>
      <c r="R23"/>
      <c r="S23"/>
      <c r="T23"/>
      <c r="U23" s="38"/>
      <c r="V23"/>
      <c r="Y23" s="65" t="e">
        <f>MIN(#REF!,#REF!,#REF!,#REF!)</f>
        <v>#REF!</v>
      </c>
      <c r="AA23" s="65" t="e">
        <f>MAX(#REF!,#REF!,#REF!,#REF!)</f>
        <v>#REF!</v>
      </c>
      <c r="AC23" s="65" t="e">
        <f>MIN(#REF!,#REF!,#REF!,#REF!)</f>
        <v>#REF!</v>
      </c>
      <c r="AE23" s="65" t="e">
        <f>MAX(#REF!,#REF!,#REF!,#REF!)</f>
        <v>#REF!</v>
      </c>
    </row>
    <row r="24" spans="1:31" s="2" customFormat="1" ht="12.75">
      <c r="A24"/>
      <c r="B24" s="27"/>
      <c r="C24" s="27"/>
      <c r="D24"/>
      <c r="E24"/>
      <c r="F24"/>
      <c r="G24"/>
      <c r="H24"/>
      <c r="I24"/>
      <c r="J24"/>
      <c r="K24"/>
      <c r="L24"/>
      <c r="M24"/>
      <c r="N24"/>
      <c r="O24"/>
      <c r="P24" s="38"/>
      <c r="Q24"/>
      <c r="R24"/>
      <c r="S24"/>
      <c r="T24"/>
      <c r="U24" s="38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/>
      <c r="B25" s="27"/>
      <c r="C25" s="27"/>
      <c r="D25"/>
      <c r="E25"/>
      <c r="F25"/>
      <c r="G25"/>
      <c r="H25"/>
      <c r="I25"/>
      <c r="J25"/>
      <c r="K25"/>
      <c r="L25"/>
      <c r="M25"/>
      <c r="N25"/>
      <c r="O25"/>
      <c r="P25" s="38"/>
      <c r="Q25"/>
      <c r="R25"/>
      <c r="S25"/>
      <c r="T25"/>
      <c r="U25" s="38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 s="27"/>
      <c r="C26" s="27"/>
      <c r="D26"/>
      <c r="E26"/>
      <c r="F26"/>
      <c r="G26"/>
      <c r="H26"/>
      <c r="I26"/>
      <c r="J26"/>
      <c r="K26"/>
      <c r="L26"/>
      <c r="M26"/>
      <c r="N26"/>
      <c r="O26"/>
      <c r="P26" s="38"/>
      <c r="Q26"/>
      <c r="R26"/>
      <c r="S26"/>
      <c r="T26"/>
      <c r="U26" s="38"/>
      <c r="V26"/>
      <c r="W26"/>
      <c r="X26"/>
      <c r="Y26"/>
      <c r="Z26"/>
      <c r="AA26"/>
      <c r="AB26"/>
      <c r="AC26"/>
      <c r="AD26"/>
      <c r="AE26"/>
    </row>
    <row r="27" spans="1:31" s="2" customFormat="1" ht="12.75">
      <c r="A27"/>
      <c r="B27" s="27"/>
      <c r="C27" s="27"/>
      <c r="D27"/>
      <c r="E27"/>
      <c r="F27"/>
      <c r="G27"/>
      <c r="H27"/>
      <c r="I27"/>
      <c r="J27"/>
      <c r="K27"/>
      <c r="L27"/>
      <c r="M27"/>
      <c r="N27"/>
      <c r="O27"/>
      <c r="P27" s="38"/>
      <c r="Q27"/>
      <c r="R27"/>
      <c r="S27"/>
      <c r="T27"/>
      <c r="U27" s="38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/>
      <c r="B28" s="27"/>
      <c r="C28" s="27"/>
      <c r="D28"/>
      <c r="E28"/>
      <c r="F28"/>
      <c r="G28"/>
      <c r="H28"/>
      <c r="I28"/>
      <c r="J28"/>
      <c r="K28"/>
      <c r="L28"/>
      <c r="M28"/>
      <c r="N28"/>
      <c r="O28"/>
      <c r="P28" s="38"/>
      <c r="Q28"/>
      <c r="R28"/>
      <c r="S28"/>
      <c r="T28"/>
      <c r="U28" s="38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/>
      <c r="B29" s="27"/>
      <c r="C29" s="27"/>
      <c r="D29"/>
      <c r="E29"/>
      <c r="F29"/>
      <c r="G29"/>
      <c r="H29"/>
      <c r="I29"/>
      <c r="J29"/>
      <c r="K29"/>
      <c r="L29"/>
      <c r="M29"/>
      <c r="N29"/>
      <c r="O29"/>
      <c r="P29" s="38"/>
      <c r="Q29"/>
      <c r="R29"/>
      <c r="S29"/>
      <c r="T29"/>
      <c r="U29" s="38"/>
      <c r="V29"/>
      <c r="W29"/>
      <c r="X29"/>
      <c r="Y29"/>
      <c r="Z29"/>
      <c r="AA29"/>
      <c r="AB29"/>
      <c r="AC29"/>
      <c r="AD29"/>
      <c r="AE29"/>
    </row>
    <row r="30" spans="1:31" s="2" customFormat="1" ht="12.75">
      <c r="A30"/>
      <c r="B30" s="27"/>
      <c r="C30" s="27"/>
      <c r="D30"/>
      <c r="E30"/>
      <c r="F30"/>
      <c r="G30"/>
      <c r="H30"/>
      <c r="I30"/>
      <c r="J30"/>
      <c r="K30"/>
      <c r="L30"/>
      <c r="M30"/>
      <c r="N30"/>
      <c r="O30"/>
      <c r="P30" s="38"/>
      <c r="Q30"/>
      <c r="R30"/>
      <c r="S30"/>
      <c r="T30"/>
      <c r="U30" s="38"/>
      <c r="V30"/>
      <c r="W30"/>
      <c r="X30"/>
      <c r="Y30"/>
      <c r="Z30"/>
      <c r="AA30"/>
      <c r="AB30"/>
      <c r="AC30"/>
      <c r="AD30"/>
      <c r="AE30"/>
    </row>
  </sheetData>
  <sheetProtection/>
  <mergeCells count="6">
    <mergeCell ref="B13:C13"/>
    <mergeCell ref="V9:V10"/>
    <mergeCell ref="D9:H9"/>
    <mergeCell ref="I9:M9"/>
    <mergeCell ref="N9:P9"/>
    <mergeCell ref="Q9:T9"/>
  </mergeCells>
  <printOptions/>
  <pageMargins left="0.2755905511811024" right="0.2362204724409449" top="0.3937007874015748" bottom="0.7480314960629921" header="0.31496062992125984" footer="0.31496062992125984"/>
  <pageSetup horizontalDpi="600" verticalDpi="600" orientation="landscape" paperSize="9" scale="85" r:id="rId2"/>
  <colBreaks count="1" manualBreakCount="1">
    <brk id="2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1"/>
  <sheetViews>
    <sheetView view="pageBreakPreview" zoomScaleSheetLayoutView="100" workbookViewId="0" topLeftCell="B8">
      <selection activeCell="I11" sqref="I11"/>
    </sheetView>
  </sheetViews>
  <sheetFormatPr defaultColWidth="9.140625" defaultRowHeight="12.75"/>
  <cols>
    <col min="1" max="1" width="3.421875" style="0" customWidth="1"/>
    <col min="2" max="2" width="24.57421875" style="27" customWidth="1"/>
    <col min="3" max="3" width="15.140625" style="27" customWidth="1"/>
    <col min="4" max="15" width="6.28125" style="0" customWidth="1"/>
    <col min="16" max="16" width="6.28125" style="38" customWidth="1"/>
    <col min="17" max="20" width="6.28125" style="0" customWidth="1"/>
    <col min="21" max="21" width="6.28125" style="38" customWidth="1"/>
    <col min="22" max="22" width="6.28125" style="0" customWidth="1"/>
    <col min="25" max="25" width="10.8515625" style="0" bestFit="1" customWidth="1"/>
    <col min="27" max="27" width="10.8515625" style="0" bestFit="1" customWidth="1"/>
  </cols>
  <sheetData>
    <row r="1" spans="1:2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</row>
    <row r="2" spans="1:22" ht="20.25" customHeight="1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</row>
    <row r="3" spans="1:22" ht="20.25" customHeight="1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</row>
    <row r="4" spans="1:22" ht="20.25" customHeight="1">
      <c r="A4" s="41"/>
      <c r="B4" s="43"/>
      <c r="C4" s="170"/>
      <c r="D4" s="171"/>
      <c r="E4" s="48"/>
      <c r="F4" s="48"/>
      <c r="G4" s="172"/>
      <c r="H4" s="48"/>
      <c r="I4" s="173"/>
      <c r="J4" s="48"/>
      <c r="K4" s="173"/>
      <c r="L4" s="174"/>
      <c r="M4" s="175"/>
      <c r="N4" s="175"/>
      <c r="O4" s="175"/>
      <c r="P4" s="176"/>
      <c r="Q4" s="48"/>
      <c r="R4" s="40"/>
      <c r="S4" s="40"/>
      <c r="T4" s="44"/>
      <c r="U4" s="45"/>
      <c r="V4" s="41"/>
    </row>
    <row r="5" spans="1:22" ht="12.75" customHeight="1">
      <c r="A5" s="41"/>
      <c r="B5" s="43"/>
      <c r="C5" s="43"/>
      <c r="D5" s="41"/>
      <c r="E5" s="44"/>
      <c r="F5" s="44"/>
      <c r="G5" s="44"/>
      <c r="H5" s="41"/>
      <c r="I5" s="52"/>
      <c r="J5" s="177" t="s">
        <v>43</v>
      </c>
      <c r="K5" s="40"/>
      <c r="L5" s="40"/>
      <c r="M5" s="40"/>
      <c r="N5" s="40"/>
      <c r="O5" s="40"/>
      <c r="P5" s="45"/>
      <c r="Q5" s="41"/>
      <c r="R5" s="44" t="s">
        <v>46</v>
      </c>
      <c r="T5" s="6"/>
      <c r="U5" s="46"/>
      <c r="V5" s="44"/>
    </row>
    <row r="6" spans="1:22" ht="16.5" customHeight="1">
      <c r="A6" s="41"/>
      <c r="B6" s="43"/>
      <c r="C6" s="43"/>
      <c r="D6" s="41"/>
      <c r="E6" s="13"/>
      <c r="F6" s="13"/>
      <c r="G6" s="47"/>
      <c r="H6" s="47"/>
      <c r="I6" s="47"/>
      <c r="J6" s="47"/>
      <c r="K6" s="47"/>
      <c r="L6" s="47"/>
      <c r="M6" s="47"/>
      <c r="N6" s="47"/>
      <c r="O6" s="47"/>
      <c r="P6" s="42"/>
      <c r="Q6" s="41"/>
      <c r="R6" s="13"/>
      <c r="S6" s="44" t="s">
        <v>21</v>
      </c>
      <c r="T6" s="44"/>
      <c r="U6" s="45"/>
      <c r="V6" s="41"/>
    </row>
    <row r="7" spans="1:22" ht="18.75" customHeight="1">
      <c r="A7" s="7"/>
      <c r="B7" s="25"/>
      <c r="C7" s="2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6"/>
      <c r="Q7" s="49" t="s">
        <v>42</v>
      </c>
      <c r="R7" s="7"/>
      <c r="S7" s="7"/>
      <c r="T7" s="7"/>
      <c r="U7" s="36"/>
      <c r="V7" s="7"/>
    </row>
    <row r="8" spans="1:22" ht="15.75" customHeight="1">
      <c r="A8" s="12"/>
      <c r="B8" s="74"/>
      <c r="C8" s="74"/>
      <c r="D8" s="16"/>
      <c r="E8" s="16"/>
      <c r="F8" s="16"/>
      <c r="G8" s="16"/>
      <c r="H8" s="16"/>
      <c r="I8" s="16"/>
      <c r="J8" s="16"/>
      <c r="K8" s="16"/>
      <c r="L8" s="14"/>
      <c r="M8" s="14"/>
      <c r="N8" s="14"/>
      <c r="O8" s="9"/>
      <c r="P8" s="23" t="s">
        <v>40</v>
      </c>
      <c r="R8" s="23"/>
      <c r="S8" s="24"/>
      <c r="T8" s="12"/>
      <c r="U8" s="37"/>
      <c r="V8" s="9"/>
    </row>
    <row r="9" spans="1:22" ht="19.5" customHeight="1">
      <c r="A9" s="18"/>
      <c r="B9" s="75"/>
      <c r="C9" s="107"/>
      <c r="D9" s="211" t="s">
        <v>1</v>
      </c>
      <c r="E9" s="211"/>
      <c r="F9" s="211"/>
      <c r="G9" s="211"/>
      <c r="H9" s="211"/>
      <c r="I9" s="211" t="s">
        <v>0</v>
      </c>
      <c r="J9" s="211"/>
      <c r="K9" s="211"/>
      <c r="L9" s="211"/>
      <c r="M9" s="211"/>
      <c r="N9" s="211" t="s">
        <v>2</v>
      </c>
      <c r="O9" s="211"/>
      <c r="P9" s="211"/>
      <c r="Q9" s="211" t="s">
        <v>3</v>
      </c>
      <c r="R9" s="211"/>
      <c r="S9" s="211"/>
      <c r="T9" s="211"/>
      <c r="U9" s="70"/>
      <c r="V9" s="210" t="s">
        <v>17</v>
      </c>
    </row>
    <row r="10" spans="1:22" ht="45" customHeight="1">
      <c r="A10" s="58" t="s">
        <v>5</v>
      </c>
      <c r="B10" s="76" t="s">
        <v>6</v>
      </c>
      <c r="C10" s="58" t="s">
        <v>28</v>
      </c>
      <c r="D10" s="29">
        <v>1</v>
      </c>
      <c r="E10" s="29">
        <v>2</v>
      </c>
      <c r="F10" s="29">
        <v>3</v>
      </c>
      <c r="G10" s="29">
        <v>4</v>
      </c>
      <c r="H10" s="59" t="s">
        <v>7</v>
      </c>
      <c r="I10" s="29">
        <v>1</v>
      </c>
      <c r="J10" s="29">
        <v>2</v>
      </c>
      <c r="K10" s="29">
        <v>3</v>
      </c>
      <c r="L10" s="29">
        <v>4</v>
      </c>
      <c r="M10" s="60" t="s">
        <v>7</v>
      </c>
      <c r="N10" s="29">
        <v>1</v>
      </c>
      <c r="O10" s="29">
        <v>2</v>
      </c>
      <c r="P10" s="71" t="s">
        <v>7</v>
      </c>
      <c r="Q10" s="29" t="s">
        <v>8</v>
      </c>
      <c r="R10" s="29" t="s">
        <v>9</v>
      </c>
      <c r="S10" s="62" t="s">
        <v>15</v>
      </c>
      <c r="T10" s="63" t="s">
        <v>16</v>
      </c>
      <c r="U10" s="72" t="s">
        <v>10</v>
      </c>
      <c r="V10" s="210"/>
    </row>
    <row r="11" spans="1:32" ht="96" customHeight="1">
      <c r="A11" s="167">
        <v>2</v>
      </c>
      <c r="B11" s="185" t="s">
        <v>120</v>
      </c>
      <c r="C11" s="203" t="s">
        <v>119</v>
      </c>
      <c r="D11" s="78">
        <v>7.2</v>
      </c>
      <c r="E11" s="78">
        <v>7.5</v>
      </c>
      <c r="F11" s="78">
        <v>7</v>
      </c>
      <c r="G11" s="78">
        <v>7.8</v>
      </c>
      <c r="H11" s="87">
        <f>(D11+E11+F11+G11-Y11-AA11)/2</f>
        <v>7.35</v>
      </c>
      <c r="I11" s="78">
        <v>7.4</v>
      </c>
      <c r="J11" s="78">
        <v>7.4</v>
      </c>
      <c r="K11" s="78">
        <v>7.6</v>
      </c>
      <c r="L11" s="78">
        <v>6.7</v>
      </c>
      <c r="M11" s="88">
        <f>(I11+J11+K11+L11-AC11-AE11)/2</f>
        <v>7.3999999999999995</v>
      </c>
      <c r="N11" s="78">
        <v>0</v>
      </c>
      <c r="O11" s="81">
        <f>N11</f>
        <v>0</v>
      </c>
      <c r="P11" s="82">
        <f>(N11)/2</f>
        <v>0</v>
      </c>
      <c r="Q11" s="92"/>
      <c r="R11" s="92"/>
      <c r="S11" s="92"/>
      <c r="T11" s="83">
        <f>Q11/2+R11+S11</f>
        <v>0</v>
      </c>
      <c r="U11" s="89">
        <f>H11+M11+P11-T11</f>
        <v>14.75</v>
      </c>
      <c r="V11" s="90">
        <f>RANK(U11,$U$11:$U$16,0)</f>
        <v>1</v>
      </c>
      <c r="W11" s="65"/>
      <c r="X11" s="65"/>
      <c r="Y11" s="65">
        <f>MIN(D11,E11,F11,G11)</f>
        <v>7</v>
      </c>
      <c r="Z11" s="65"/>
      <c r="AA11" s="65">
        <f>MAX(D11,E11,F11,G11)</f>
        <v>7.8</v>
      </c>
      <c r="AB11" s="65"/>
      <c r="AC11" s="65">
        <f>MIN(I11,J11,K11,L11)</f>
        <v>6.7</v>
      </c>
      <c r="AD11" s="65"/>
      <c r="AE11" s="65">
        <f>MAX(I11,J11,K11,L11)</f>
        <v>7.6</v>
      </c>
      <c r="AF11" s="69"/>
    </row>
    <row r="12" spans="1:32" ht="98.25" customHeight="1">
      <c r="A12" s="167">
        <v>3</v>
      </c>
      <c r="B12" s="207" t="s">
        <v>123</v>
      </c>
      <c r="C12" s="206" t="s">
        <v>119</v>
      </c>
      <c r="D12" s="78">
        <v>7.6</v>
      </c>
      <c r="E12" s="78">
        <v>7</v>
      </c>
      <c r="F12" s="78">
        <v>7.3</v>
      </c>
      <c r="G12" s="78">
        <v>6.6</v>
      </c>
      <c r="H12" s="87">
        <f>(D12+E12+F12+G12-Y12-AA12)/2</f>
        <v>7.1499999999999995</v>
      </c>
      <c r="I12" s="78">
        <v>7.3</v>
      </c>
      <c r="J12" s="78">
        <v>7.4</v>
      </c>
      <c r="K12" s="78">
        <v>6.9</v>
      </c>
      <c r="L12" s="78">
        <v>7.6</v>
      </c>
      <c r="M12" s="88">
        <f>(I12+J12+K12+L12-AC12-AE12)/2</f>
        <v>7.350000000000002</v>
      </c>
      <c r="N12" s="78">
        <v>0</v>
      </c>
      <c r="O12" s="81">
        <f>N12</f>
        <v>0</v>
      </c>
      <c r="P12" s="82">
        <f>(N12)/2</f>
        <v>0</v>
      </c>
      <c r="Q12" s="92"/>
      <c r="R12" s="92"/>
      <c r="S12" s="92"/>
      <c r="T12" s="83">
        <f>Q12/2+R12+S12</f>
        <v>0</v>
      </c>
      <c r="U12" s="89">
        <f>H12+M12+P12-T12</f>
        <v>14.500000000000002</v>
      </c>
      <c r="V12" s="90">
        <f>RANK(U12,$U$11:$U$16,0)</f>
        <v>2</v>
      </c>
      <c r="W12" s="86"/>
      <c r="X12" s="86"/>
      <c r="Y12" s="65">
        <f>MIN(D12,E12,F12,G12)</f>
        <v>6.6</v>
      </c>
      <c r="Z12" s="86"/>
      <c r="AA12" s="65">
        <f>MAX(D12,E12,F12,G12)</f>
        <v>7.6</v>
      </c>
      <c r="AB12" s="86"/>
      <c r="AC12" s="65">
        <f>MIN(I12,J12,K12,L12)</f>
        <v>6.9</v>
      </c>
      <c r="AD12" s="86"/>
      <c r="AE12" s="65">
        <f>MAX(I12,J12,K12,L12)</f>
        <v>7.6</v>
      </c>
      <c r="AF12" s="86"/>
    </row>
    <row r="13" spans="1:32" ht="98.25" customHeight="1">
      <c r="A13" s="168">
        <v>1</v>
      </c>
      <c r="B13" s="205" t="s">
        <v>121</v>
      </c>
      <c r="C13" s="206" t="s">
        <v>122</v>
      </c>
      <c r="D13" s="78">
        <v>6.6</v>
      </c>
      <c r="E13" s="78">
        <v>6.7</v>
      </c>
      <c r="F13" s="78">
        <v>6.8</v>
      </c>
      <c r="G13" s="78">
        <v>7.4</v>
      </c>
      <c r="H13" s="87">
        <f>(D13+E13+F13+G13-Y13-AA13)/2</f>
        <v>6.749999999999999</v>
      </c>
      <c r="I13" s="78">
        <v>6.9</v>
      </c>
      <c r="J13" s="78">
        <v>6.9</v>
      </c>
      <c r="K13" s="78">
        <v>7.3</v>
      </c>
      <c r="L13" s="78">
        <v>6.4</v>
      </c>
      <c r="M13" s="88">
        <f>(I13+J13+K13+L13-AC13-AE13)/2</f>
        <v>6.9</v>
      </c>
      <c r="N13" s="78">
        <v>0</v>
      </c>
      <c r="O13" s="81">
        <f>N13</f>
        <v>0</v>
      </c>
      <c r="P13" s="82">
        <f>(N13)/2</f>
        <v>0</v>
      </c>
      <c r="Q13" s="92"/>
      <c r="R13" s="92"/>
      <c r="S13" s="92"/>
      <c r="T13" s="83">
        <f>Q13/2+R13+S13</f>
        <v>0</v>
      </c>
      <c r="U13" s="89">
        <f>H13+M13+P13-T13</f>
        <v>13.649999999999999</v>
      </c>
      <c r="V13" s="90">
        <f>RANK(U13,$U$11:$U$16,0)</f>
        <v>3</v>
      </c>
      <c r="W13" s="65"/>
      <c r="X13" s="65"/>
      <c r="Y13" s="65">
        <f>MIN(D13,E13,F13,G13)</f>
        <v>6.6</v>
      </c>
      <c r="Z13" s="65"/>
      <c r="AA13" s="65">
        <f>MAX(D13,E13,F13,G13)</f>
        <v>7.4</v>
      </c>
      <c r="AB13" s="65"/>
      <c r="AC13" s="65">
        <f>MIN(I13,J13,K13,L13)</f>
        <v>6.4</v>
      </c>
      <c r="AD13" s="65"/>
      <c r="AE13" s="65">
        <f>MAX(I13,J13,K13,L13)</f>
        <v>7.3</v>
      </c>
      <c r="AF13" s="69"/>
    </row>
    <row r="14" spans="1:32" ht="33" customHeight="1">
      <c r="A14" s="114"/>
      <c r="B14" s="212" t="s">
        <v>20</v>
      </c>
      <c r="C14" s="212"/>
      <c r="D14" s="34"/>
      <c r="E14" s="34"/>
      <c r="F14" s="34"/>
      <c r="G14" s="34"/>
      <c r="H14" s="163" t="s">
        <v>35</v>
      </c>
      <c r="I14" s="34"/>
      <c r="J14" s="34"/>
      <c r="K14" s="34"/>
      <c r="L14" s="34"/>
      <c r="M14" s="34"/>
      <c r="N14" s="10"/>
      <c r="O14" s="10"/>
      <c r="P14" s="10"/>
      <c r="Q14" s="10"/>
      <c r="R14" s="10"/>
      <c r="S14" s="10"/>
      <c r="T14" s="10"/>
      <c r="U14" s="10"/>
      <c r="V14" s="10"/>
      <c r="W14" s="86"/>
      <c r="X14" s="86"/>
      <c r="Y14" s="65" t="e">
        <f>MIN(#REF!,#REF!,#REF!,#REF!)</f>
        <v>#REF!</v>
      </c>
      <c r="Z14" s="86"/>
      <c r="AA14" s="65" t="e">
        <f>MAX(#REF!,#REF!,#REF!,#REF!)</f>
        <v>#REF!</v>
      </c>
      <c r="AB14" s="86"/>
      <c r="AC14" s="65" t="e">
        <f>MIN(#REF!,#REF!,#REF!,#REF!)</f>
        <v>#REF!</v>
      </c>
      <c r="AD14" s="86"/>
      <c r="AE14" s="65" t="e">
        <f>MAX(#REF!,#REF!,#REF!,#REF!)</f>
        <v>#REF!</v>
      </c>
      <c r="AF14" s="86"/>
    </row>
    <row r="15" spans="1:32" ht="25.5" customHeight="1">
      <c r="A15" s="136"/>
      <c r="B15" s="34"/>
      <c r="C15" s="35"/>
      <c r="D15" s="163"/>
      <c r="E15" s="163"/>
      <c r="F15" s="169"/>
      <c r="G15" s="169"/>
      <c r="H15" s="163"/>
      <c r="I15" s="34"/>
      <c r="J15" s="34"/>
      <c r="K15" s="34"/>
      <c r="L15" s="34"/>
      <c r="M15" s="149"/>
      <c r="N15" s="10"/>
      <c r="O15" s="10"/>
      <c r="P15" s="10"/>
      <c r="Q15" s="10"/>
      <c r="R15" s="10"/>
      <c r="S15" s="10"/>
      <c r="T15" s="10"/>
      <c r="U15" s="10"/>
      <c r="V15" s="10"/>
      <c r="W15" s="65"/>
      <c r="X15" s="65"/>
      <c r="Y15" s="65" t="e">
        <f>MIN(#REF!,#REF!,#REF!,#REF!)</f>
        <v>#REF!</v>
      </c>
      <c r="Z15" s="65"/>
      <c r="AA15" s="65" t="e">
        <f>MAX(#REF!,#REF!,#REF!,#REF!)</f>
        <v>#REF!</v>
      </c>
      <c r="AB15" s="65"/>
      <c r="AC15" s="65" t="e">
        <f>MIN(#REF!,#REF!,#REF!,#REF!)</f>
        <v>#REF!</v>
      </c>
      <c r="AD15" s="65"/>
      <c r="AE15" s="65" t="e">
        <f>MAX(#REF!,#REF!,#REF!,#REF!)</f>
        <v>#REF!</v>
      </c>
      <c r="AF15" s="69"/>
    </row>
    <row r="16" spans="1:32" ht="30" customHeight="1">
      <c r="A16" s="136"/>
      <c r="B16" s="34" t="s">
        <v>27</v>
      </c>
      <c r="C16" s="34"/>
      <c r="D16" s="34"/>
      <c r="E16" s="34"/>
      <c r="F16" s="34"/>
      <c r="G16" s="34"/>
      <c r="H16" s="163" t="s">
        <v>36</v>
      </c>
      <c r="I16" s="34"/>
      <c r="J16" s="34"/>
      <c r="K16" s="34" t="s">
        <v>22</v>
      </c>
      <c r="L16" s="35"/>
      <c r="M16" s="35"/>
      <c r="N16" s="35"/>
      <c r="O16" s="35"/>
      <c r="P16" s="10"/>
      <c r="Q16" s="10"/>
      <c r="R16" s="10"/>
      <c r="S16" s="10"/>
      <c r="T16" s="10"/>
      <c r="U16" s="10"/>
      <c r="V16" s="10"/>
      <c r="W16" s="86"/>
      <c r="X16" s="86"/>
      <c r="Y16" s="65" t="e">
        <f>MIN(#REF!,#REF!,#REF!,#REF!)</f>
        <v>#REF!</v>
      </c>
      <c r="Z16" s="86"/>
      <c r="AA16" s="65" t="e">
        <f>MAX(#REF!,#REF!,#REF!,#REF!)</f>
        <v>#REF!</v>
      </c>
      <c r="AB16" s="86"/>
      <c r="AC16" s="65" t="e">
        <f>MIN(#REF!,#REF!,#REF!,#REF!)</f>
        <v>#REF!</v>
      </c>
      <c r="AD16" s="86"/>
      <c r="AE16" s="65" t="e">
        <f>MAX(#REF!,#REF!,#REF!,#REF!)</f>
        <v>#REF!</v>
      </c>
      <c r="AF16" s="86"/>
    </row>
    <row r="17" spans="1:32" ht="126" customHeight="1">
      <c r="A17" s="115"/>
      <c r="N17" s="16"/>
      <c r="O17" s="16"/>
      <c r="P17" s="16"/>
      <c r="Q17" s="10"/>
      <c r="R17" s="10"/>
      <c r="S17" s="10"/>
      <c r="T17" s="10"/>
      <c r="U17" s="10"/>
      <c r="V17" s="10"/>
      <c r="W17" s="65"/>
      <c r="X17" s="65"/>
      <c r="Y17" s="65" t="e">
        <f>MIN(#REF!,#REF!,#REF!,#REF!)</f>
        <v>#REF!</v>
      </c>
      <c r="Z17" s="65"/>
      <c r="AA17" s="65" t="e">
        <f>MAX(#REF!,#REF!,#REF!,#REF!)</f>
        <v>#REF!</v>
      </c>
      <c r="AB17" s="65"/>
      <c r="AC17" s="65" t="e">
        <f>MIN(#REF!,#REF!,#REF!,#REF!)</f>
        <v>#REF!</v>
      </c>
      <c r="AD17" s="65"/>
      <c r="AE17" s="65" t="e">
        <f>MAX(#REF!,#REF!,#REF!,#REF!)</f>
        <v>#REF!</v>
      </c>
      <c r="AF17" s="69"/>
    </row>
    <row r="18" spans="1:32" ht="96.75" customHeight="1">
      <c r="A18" s="115"/>
      <c r="B18" s="35"/>
      <c r="C18"/>
      <c r="D18" s="22"/>
      <c r="E18" s="22"/>
      <c r="F18" s="50"/>
      <c r="G18" s="50"/>
      <c r="I18" s="16"/>
      <c r="J18" s="16"/>
      <c r="L18" s="16"/>
      <c r="M18" s="16"/>
      <c r="N18" s="16"/>
      <c r="O18" s="16"/>
      <c r="P18" s="16"/>
      <c r="Q18" s="10"/>
      <c r="R18" s="10"/>
      <c r="S18" s="10"/>
      <c r="T18" s="10"/>
      <c r="U18" s="10"/>
      <c r="V18" s="10"/>
      <c r="W18" s="86"/>
      <c r="X18" s="86"/>
      <c r="Y18" s="65" t="e">
        <f>MIN(#REF!,#REF!,#REF!,#REF!)</f>
        <v>#REF!</v>
      </c>
      <c r="Z18" s="86"/>
      <c r="AA18" s="65" t="e">
        <f>MAX(#REF!,#REF!,#REF!,#REF!)</f>
        <v>#REF!</v>
      </c>
      <c r="AB18" s="86"/>
      <c r="AC18" s="65" t="e">
        <f>MIN(#REF!,#REF!,#REF!,#REF!)</f>
        <v>#REF!</v>
      </c>
      <c r="AD18" s="86"/>
      <c r="AE18" s="65" t="e">
        <f>MAX(#REF!,#REF!,#REF!,#REF!)</f>
        <v>#REF!</v>
      </c>
      <c r="AF18" s="86"/>
    </row>
    <row r="19" spans="1:32" ht="126" customHeight="1">
      <c r="A19" s="116"/>
      <c r="P19"/>
      <c r="U19"/>
      <c r="W19" s="65"/>
      <c r="X19" s="65"/>
      <c r="Y19" s="65" t="e">
        <f>MIN(#REF!,#REF!,#REF!,#REF!)</f>
        <v>#REF!</v>
      </c>
      <c r="Z19" s="65"/>
      <c r="AA19" s="65" t="e">
        <f>MAX(#REF!,#REF!,#REF!,#REF!)</f>
        <v>#REF!</v>
      </c>
      <c r="AB19" s="65"/>
      <c r="AC19" s="65" t="e">
        <f>MIN(#REF!,#REF!,#REF!,#REF!)</f>
        <v>#REF!</v>
      </c>
      <c r="AD19" s="65"/>
      <c r="AE19" s="65" t="e">
        <f>MAX(#REF!,#REF!,#REF!,#REF!)</f>
        <v>#REF!</v>
      </c>
      <c r="AF19" s="69"/>
    </row>
    <row r="20" spans="1:32" ht="126" customHeight="1">
      <c r="A20" s="116"/>
      <c r="B20" s="35"/>
      <c r="C20"/>
      <c r="P20"/>
      <c r="U20"/>
      <c r="W20" s="86"/>
      <c r="X20" s="86"/>
      <c r="Y20" s="65" t="e">
        <f>MIN(#REF!,#REF!,#REF!,#REF!)</f>
        <v>#REF!</v>
      </c>
      <c r="Z20" s="86"/>
      <c r="AA20" s="65" t="e">
        <f>MAX(#REF!,#REF!,#REF!,#REF!)</f>
        <v>#REF!</v>
      </c>
      <c r="AB20" s="86"/>
      <c r="AC20" s="65" t="e">
        <f>MIN(#REF!,#REF!,#REF!,#REF!)</f>
        <v>#REF!</v>
      </c>
      <c r="AD20" s="86"/>
      <c r="AE20" s="65" t="e">
        <f>MAX(#REF!,#REF!,#REF!,#REF!)</f>
        <v>#REF!</v>
      </c>
      <c r="AF20" s="86"/>
    </row>
    <row r="21" spans="5:32" ht="96.75" customHeight="1">
      <c r="E21" s="128"/>
      <c r="W21" s="65"/>
      <c r="X21" s="65"/>
      <c r="Y21" s="65" t="e">
        <f>MIN(#REF!,#REF!,#REF!,#REF!)</f>
        <v>#REF!</v>
      </c>
      <c r="Z21" s="65"/>
      <c r="AA21" s="65" t="e">
        <f>MAX(#REF!,#REF!,#REF!,#REF!)</f>
        <v>#REF!</v>
      </c>
      <c r="AB21" s="65"/>
      <c r="AC21" s="65" t="e">
        <f>MIN(#REF!,#REF!,#REF!,#REF!)</f>
        <v>#REF!</v>
      </c>
      <c r="AD21" s="65"/>
      <c r="AE21" s="65" t="e">
        <f>MAX(#REF!,#REF!,#REF!,#REF!)</f>
        <v>#REF!</v>
      </c>
      <c r="AF21" s="69"/>
    </row>
    <row r="22" spans="2:32" ht="126" customHeight="1">
      <c r="B22"/>
      <c r="C22" s="128"/>
      <c r="N22" s="38"/>
      <c r="P22"/>
      <c r="S22" s="38"/>
      <c r="U22"/>
      <c r="W22" s="86"/>
      <c r="X22" s="86"/>
      <c r="Y22" s="65" t="e">
        <f>MIN(#REF!,#REF!,#REF!,#REF!)</f>
        <v>#REF!</v>
      </c>
      <c r="Z22" s="86"/>
      <c r="AA22" s="65" t="e">
        <f>MAX(#REF!,#REF!,#REF!,#REF!)</f>
        <v>#REF!</v>
      </c>
      <c r="AB22" s="86"/>
      <c r="AC22" s="65" t="e">
        <f>MIN(#REF!,#REF!,#REF!,#REF!)</f>
        <v>#REF!</v>
      </c>
      <c r="AD22" s="86"/>
      <c r="AE22" s="65" t="e">
        <f>MAX(#REF!,#REF!,#REF!,#REF!)</f>
        <v>#REF!</v>
      </c>
      <c r="AF22" s="86"/>
    </row>
    <row r="23" spans="5:32" ht="126" customHeight="1">
      <c r="E23" s="128"/>
      <c r="W23" s="86"/>
      <c r="X23" s="86"/>
      <c r="Y23" s="65" t="e">
        <f>MIN(#REF!,#REF!,#REF!,#REF!)</f>
        <v>#REF!</v>
      </c>
      <c r="Z23" s="86"/>
      <c r="AA23" s="65" t="e">
        <f>MAX(#REF!,#REF!,#REF!,#REF!)</f>
        <v>#REF!</v>
      </c>
      <c r="AB23" s="86"/>
      <c r="AC23" s="65" t="e">
        <f>MIN(#REF!,#REF!,#REF!,#REF!)</f>
        <v>#REF!</v>
      </c>
      <c r="AD23" s="86"/>
      <c r="AE23" s="65" t="e">
        <f>MAX(#REF!,#REF!,#REF!,#REF!)</f>
        <v>#REF!</v>
      </c>
      <c r="AF23" s="86"/>
    </row>
    <row r="24" spans="23:32" ht="98.25" customHeight="1">
      <c r="W24" s="86"/>
      <c r="X24" s="86"/>
      <c r="Y24" s="65" t="e">
        <f>MIN(#REF!,#REF!,#REF!,#REF!)</f>
        <v>#REF!</v>
      </c>
      <c r="Z24" s="86"/>
      <c r="AA24" s="65" t="e">
        <f>MAX(#REF!,#REF!,#REF!,#REF!)</f>
        <v>#REF!</v>
      </c>
      <c r="AB24" s="86"/>
      <c r="AC24" s="65" t="e">
        <f>MIN(#REF!,#REF!,#REF!,#REF!)</f>
        <v>#REF!</v>
      </c>
      <c r="AD24" s="86"/>
      <c r="AE24" s="65" t="e">
        <f>MAX(#REF!,#REF!,#REF!,#REF!)</f>
        <v>#REF!</v>
      </c>
      <c r="AF24" s="86"/>
    </row>
    <row r="25" ht="12.75">
      <c r="AF25" s="2"/>
    </row>
    <row r="26" ht="15" customHeight="1">
      <c r="AF26" s="2"/>
    </row>
    <row r="27" ht="12.75">
      <c r="AF27" s="2"/>
    </row>
    <row r="28" ht="12.75">
      <c r="AF28" s="2"/>
    </row>
    <row r="29" ht="12.75">
      <c r="AF29" s="2"/>
    </row>
    <row r="30" ht="12.75">
      <c r="AF30" s="2"/>
    </row>
    <row r="31" ht="12.75">
      <c r="AF31" s="2"/>
    </row>
  </sheetData>
  <sheetProtection/>
  <mergeCells count="6">
    <mergeCell ref="D9:H9"/>
    <mergeCell ref="I9:M9"/>
    <mergeCell ref="N9:P9"/>
    <mergeCell ref="Q9:T9"/>
    <mergeCell ref="V9:V10"/>
    <mergeCell ref="B14:C1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7"/>
  <sheetViews>
    <sheetView view="pageBreakPreview" zoomScaleSheetLayoutView="100" zoomScalePageLayoutView="0" workbookViewId="0" topLeftCell="A7">
      <selection activeCell="N14" sqref="N14"/>
    </sheetView>
  </sheetViews>
  <sheetFormatPr defaultColWidth="9.140625" defaultRowHeight="12.75"/>
  <cols>
    <col min="1" max="1" width="3.8515625" style="116" customWidth="1"/>
    <col min="2" max="2" width="23.8515625" style="35" customWidth="1"/>
    <col min="3" max="3" width="13.8515625" style="0" customWidth="1"/>
    <col min="4" max="7" width="4.7109375" style="0" customWidth="1"/>
    <col min="8" max="8" width="10.281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25" max="25" width="11.57421875" style="0" bestFit="1" customWidth="1"/>
    <col min="27" max="27" width="11.57421875" style="0" bestFit="1" customWidth="1"/>
    <col min="29" max="29" width="11.57421875" style="0" bestFit="1" customWidth="1"/>
    <col min="32" max="32" width="9.140625" style="2" customWidth="1"/>
  </cols>
  <sheetData>
    <row r="1" spans="1:3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  <c r="AF1"/>
    </row>
    <row r="2" spans="1:3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  <c r="AF2"/>
    </row>
    <row r="3" spans="1:3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  <c r="AF3"/>
    </row>
    <row r="4" spans="1:32" ht="18.75">
      <c r="A4" s="41"/>
      <c r="B4" s="43"/>
      <c r="C4" s="170"/>
      <c r="D4" s="171"/>
      <c r="E4" s="48"/>
      <c r="F4" s="48"/>
      <c r="G4" s="172"/>
      <c r="H4" s="48"/>
      <c r="I4" s="173"/>
      <c r="J4" s="48"/>
      <c r="K4" s="173"/>
      <c r="L4" s="174"/>
      <c r="M4" s="175"/>
      <c r="N4" s="175"/>
      <c r="O4" s="175"/>
      <c r="P4" s="176"/>
      <c r="Q4" s="48"/>
      <c r="R4" s="40"/>
      <c r="S4" s="40"/>
      <c r="T4" s="44"/>
      <c r="U4" s="45"/>
      <c r="V4" s="41"/>
      <c r="AF4"/>
    </row>
    <row r="5" spans="1:32" ht="15.75">
      <c r="A5" s="111"/>
      <c r="B5" s="108"/>
      <c r="C5" s="43"/>
      <c r="D5" s="41"/>
      <c r="E5" s="44"/>
      <c r="F5" s="44"/>
      <c r="G5" s="44"/>
      <c r="H5" s="41"/>
      <c r="J5" s="177" t="s">
        <v>43</v>
      </c>
      <c r="K5" s="40"/>
      <c r="L5" s="40"/>
      <c r="M5" s="40"/>
      <c r="N5" s="40"/>
      <c r="O5" s="40"/>
      <c r="P5" s="45"/>
      <c r="Q5" s="41"/>
      <c r="R5" s="41" t="s">
        <v>19</v>
      </c>
      <c r="S5" s="44" t="s">
        <v>46</v>
      </c>
      <c r="T5" s="6"/>
      <c r="U5" s="46"/>
      <c r="V5" s="44"/>
      <c r="W5" s="44"/>
      <c r="X5" s="41"/>
      <c r="Y5" s="41"/>
      <c r="Z5" s="41"/>
      <c r="AA5" s="41"/>
      <c r="AB5" s="41"/>
      <c r="AC5" s="41"/>
      <c r="AD5" s="41"/>
      <c r="AE5" s="41"/>
      <c r="AF5" s="13"/>
    </row>
    <row r="6" spans="1:32" ht="15.75">
      <c r="A6" s="111"/>
      <c r="B6" s="108"/>
      <c r="C6" s="43"/>
      <c r="D6" s="41"/>
      <c r="E6" s="13"/>
      <c r="F6" s="13"/>
      <c r="G6" s="47"/>
      <c r="H6" s="47"/>
      <c r="I6" s="47"/>
      <c r="K6" s="47"/>
      <c r="L6" s="47"/>
      <c r="M6" s="47"/>
      <c r="N6" s="47"/>
      <c r="O6" s="47"/>
      <c r="P6" s="42"/>
      <c r="Q6" s="41"/>
      <c r="R6" s="13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  <c r="AF6" s="13"/>
    </row>
    <row r="7" spans="1:32" ht="15.75">
      <c r="A7" s="113"/>
      <c r="B7" s="117"/>
      <c r="C7" s="9"/>
      <c r="D7" s="12"/>
      <c r="E7" s="12"/>
      <c r="F7" s="12"/>
      <c r="G7" s="12"/>
      <c r="H7" s="12"/>
      <c r="I7" s="9"/>
      <c r="J7" s="51" t="s">
        <v>50</v>
      </c>
      <c r="L7" s="15"/>
      <c r="M7" s="15"/>
      <c r="N7" s="10"/>
      <c r="O7" s="10"/>
      <c r="P7" s="11"/>
      <c r="Q7" s="12"/>
      <c r="R7" s="9"/>
      <c r="S7" s="9"/>
      <c r="T7" s="9"/>
      <c r="X7" s="9"/>
      <c r="Y7" s="12"/>
      <c r="Z7" s="9"/>
      <c r="AA7" s="9"/>
      <c r="AB7" s="9"/>
      <c r="AC7" s="9"/>
      <c r="AD7" s="9"/>
      <c r="AE7" s="9"/>
      <c r="AF7" s="5"/>
    </row>
    <row r="8" spans="1:32" ht="15">
      <c r="A8" s="29"/>
      <c r="B8" s="110"/>
      <c r="C8" s="57"/>
      <c r="D8" s="211" t="s">
        <v>1</v>
      </c>
      <c r="E8" s="211"/>
      <c r="F8" s="211"/>
      <c r="G8" s="211"/>
      <c r="H8" s="211"/>
      <c r="I8" s="211" t="s">
        <v>0</v>
      </c>
      <c r="J8" s="211"/>
      <c r="K8" s="211"/>
      <c r="L8" s="211"/>
      <c r="M8" s="211"/>
      <c r="N8" s="211" t="s">
        <v>2</v>
      </c>
      <c r="O8" s="211"/>
      <c r="P8" s="211"/>
      <c r="Q8" s="211" t="s">
        <v>3</v>
      </c>
      <c r="R8" s="211"/>
      <c r="S8" s="211"/>
      <c r="T8" s="211"/>
      <c r="U8" s="18"/>
      <c r="V8" s="210" t="s">
        <v>17</v>
      </c>
      <c r="W8" s="16"/>
      <c r="X8" s="16"/>
      <c r="Y8" s="16"/>
      <c r="Z8" s="16"/>
      <c r="AA8" s="16"/>
      <c r="AB8" s="16"/>
      <c r="AC8" s="16"/>
      <c r="AD8" s="16"/>
      <c r="AE8" s="16"/>
      <c r="AF8" s="17"/>
    </row>
    <row r="9" spans="1:32" ht="38.25">
      <c r="A9" s="58" t="s">
        <v>5</v>
      </c>
      <c r="B9" s="58" t="s">
        <v>6</v>
      </c>
      <c r="C9" s="58" t="s">
        <v>28</v>
      </c>
      <c r="D9" s="29">
        <v>1</v>
      </c>
      <c r="E9" s="29">
        <v>2</v>
      </c>
      <c r="F9" s="29">
        <v>3</v>
      </c>
      <c r="G9" s="29">
        <v>4</v>
      </c>
      <c r="H9" s="59" t="s">
        <v>7</v>
      </c>
      <c r="I9" s="29">
        <v>1</v>
      </c>
      <c r="J9" s="29">
        <v>2</v>
      </c>
      <c r="K9" s="29">
        <v>3</v>
      </c>
      <c r="L9" s="29">
        <v>4</v>
      </c>
      <c r="M9" s="60" t="s">
        <v>7</v>
      </c>
      <c r="N9" s="29">
        <v>1</v>
      </c>
      <c r="O9" s="29">
        <v>2</v>
      </c>
      <c r="P9" s="61" t="s">
        <v>7</v>
      </c>
      <c r="Q9" s="29" t="s">
        <v>8</v>
      </c>
      <c r="R9" s="29" t="s">
        <v>9</v>
      </c>
      <c r="S9" s="105" t="s">
        <v>15</v>
      </c>
      <c r="T9" s="63" t="s">
        <v>16</v>
      </c>
      <c r="U9" s="62" t="s">
        <v>10</v>
      </c>
      <c r="V9" s="210"/>
      <c r="W9" s="16"/>
      <c r="X9" s="16"/>
      <c r="Y9" s="16" t="s">
        <v>11</v>
      </c>
      <c r="Z9" s="16"/>
      <c r="AA9" s="16" t="s">
        <v>12</v>
      </c>
      <c r="AB9" s="16"/>
      <c r="AC9" s="16" t="s">
        <v>13</v>
      </c>
      <c r="AD9" s="16"/>
      <c r="AE9" s="16" t="s">
        <v>14</v>
      </c>
      <c r="AF9" s="17"/>
    </row>
    <row r="10" spans="1:33" ht="37.5" customHeight="1">
      <c r="A10" s="64">
        <v>3</v>
      </c>
      <c r="B10" s="190" t="s">
        <v>82</v>
      </c>
      <c r="C10" s="156" t="s">
        <v>52</v>
      </c>
      <c r="D10" s="78">
        <v>8.2</v>
      </c>
      <c r="E10" s="78">
        <v>7.6</v>
      </c>
      <c r="F10" s="78">
        <v>8.3</v>
      </c>
      <c r="G10" s="78">
        <v>7.9</v>
      </c>
      <c r="H10" s="142">
        <f aca="true" t="shared" si="0" ref="H10:H17">(D10+E10+F10+G10-Y10-AA10)/2</f>
        <v>8.049999999999999</v>
      </c>
      <c r="I10" s="78">
        <v>7.9</v>
      </c>
      <c r="J10" s="78">
        <v>8</v>
      </c>
      <c r="K10" s="78">
        <v>7.7</v>
      </c>
      <c r="L10" s="78">
        <v>8</v>
      </c>
      <c r="M10" s="143">
        <f aca="true" t="shared" si="1" ref="M10:M17">(I10+J10+K10+L10-AC10-AE10)/2</f>
        <v>7.950000000000001</v>
      </c>
      <c r="N10" s="78">
        <v>1.1</v>
      </c>
      <c r="O10" s="81">
        <v>1.1</v>
      </c>
      <c r="P10" s="145">
        <f aca="true" t="shared" si="2" ref="P10:P17">(N10)/2</f>
        <v>0.55</v>
      </c>
      <c r="Q10" s="78"/>
      <c r="R10" s="78"/>
      <c r="S10" s="78"/>
      <c r="T10" s="146">
        <f aca="true" t="shared" si="3" ref="T10:T17">Q10/2+R10+S10</f>
        <v>0</v>
      </c>
      <c r="U10" s="147">
        <f aca="true" t="shared" si="4" ref="U10:U17">H10+M10+P10-T10</f>
        <v>16.55</v>
      </c>
      <c r="V10" s="148">
        <f>RANK(U10,$U$9:$U$17,0)</f>
        <v>1</v>
      </c>
      <c r="W10" s="65"/>
      <c r="X10" s="65"/>
      <c r="Y10" s="65">
        <f aca="true" t="shared" si="5" ref="Y10:Y17">MIN(D10,E10,F10,G10)</f>
        <v>7.6</v>
      </c>
      <c r="Z10" s="65"/>
      <c r="AA10" s="65">
        <f aca="true" t="shared" si="6" ref="AA10:AA17">MAX(D10,E10,F10,G10)</f>
        <v>8.3</v>
      </c>
      <c r="AB10" s="65"/>
      <c r="AC10" s="65">
        <f>MIN(I10,J10,K10,L10)</f>
        <v>7.7</v>
      </c>
      <c r="AD10" s="65"/>
      <c r="AE10" s="65">
        <f>MAX(I10,J10,K10,L10)</f>
        <v>8</v>
      </c>
      <c r="AF10" s="65"/>
      <c r="AG10" s="86"/>
    </row>
    <row r="11" spans="1:33" ht="37.5" customHeight="1">
      <c r="A11" s="64">
        <v>6</v>
      </c>
      <c r="B11" s="190" t="s">
        <v>91</v>
      </c>
      <c r="C11" s="191" t="s">
        <v>52</v>
      </c>
      <c r="D11" s="78">
        <v>8.2</v>
      </c>
      <c r="E11" s="78">
        <v>7.8</v>
      </c>
      <c r="F11" s="78">
        <v>8</v>
      </c>
      <c r="G11" s="78">
        <v>8</v>
      </c>
      <c r="H11" s="142">
        <f t="shared" si="0"/>
        <v>8</v>
      </c>
      <c r="I11" s="78">
        <v>7.7</v>
      </c>
      <c r="J11" s="78">
        <v>7.8</v>
      </c>
      <c r="K11" s="78">
        <v>7.8</v>
      </c>
      <c r="L11" s="78">
        <v>7.7</v>
      </c>
      <c r="M11" s="143">
        <f t="shared" si="1"/>
        <v>7.75</v>
      </c>
      <c r="N11" s="78">
        <v>1.6</v>
      </c>
      <c r="O11" s="81">
        <v>1.6</v>
      </c>
      <c r="P11" s="145">
        <f t="shared" si="2"/>
        <v>0.8</v>
      </c>
      <c r="Q11" s="78"/>
      <c r="R11" s="78"/>
      <c r="S11" s="78"/>
      <c r="T11" s="146">
        <f t="shared" si="3"/>
        <v>0</v>
      </c>
      <c r="U11" s="147">
        <f t="shared" si="4"/>
        <v>16.55</v>
      </c>
      <c r="V11" s="148">
        <v>2</v>
      </c>
      <c r="W11" s="65"/>
      <c r="X11" s="65"/>
      <c r="Y11" s="65">
        <f t="shared" si="5"/>
        <v>7.8</v>
      </c>
      <c r="Z11" s="65"/>
      <c r="AA11" s="65">
        <f t="shared" si="6"/>
        <v>8.2</v>
      </c>
      <c r="AB11" s="65"/>
      <c r="AC11" s="65">
        <f aca="true" t="shared" si="7" ref="AC11:AC17">MIN(I11,J11,K11,L11)</f>
        <v>7.7</v>
      </c>
      <c r="AD11" s="65"/>
      <c r="AE11" s="65">
        <f aca="true" t="shared" si="8" ref="AE11:AE17">MAX(I11,J11,K11,L11)</f>
        <v>7.8</v>
      </c>
      <c r="AF11" s="65"/>
      <c r="AG11" s="86"/>
    </row>
    <row r="12" spans="1:33" ht="37.5" customHeight="1">
      <c r="A12" s="64">
        <v>7</v>
      </c>
      <c r="B12" s="190" t="s">
        <v>92</v>
      </c>
      <c r="C12" s="191" t="s">
        <v>52</v>
      </c>
      <c r="D12" s="141">
        <v>7.7</v>
      </c>
      <c r="E12" s="141">
        <v>7.6</v>
      </c>
      <c r="F12" s="141">
        <v>8.2</v>
      </c>
      <c r="G12" s="141">
        <v>7.8</v>
      </c>
      <c r="H12" s="142">
        <f t="shared" si="0"/>
        <v>7.750000000000002</v>
      </c>
      <c r="I12" s="141">
        <v>7.8</v>
      </c>
      <c r="J12" s="141">
        <v>7.5</v>
      </c>
      <c r="K12" s="141">
        <v>7.9</v>
      </c>
      <c r="L12" s="141">
        <v>7.7</v>
      </c>
      <c r="M12" s="143">
        <f t="shared" si="1"/>
        <v>7.750000000000001</v>
      </c>
      <c r="N12" s="141">
        <v>1.6</v>
      </c>
      <c r="O12" s="144">
        <v>1.6</v>
      </c>
      <c r="P12" s="145">
        <f t="shared" si="2"/>
        <v>0.8</v>
      </c>
      <c r="Q12" s="141"/>
      <c r="R12" s="141"/>
      <c r="S12" s="141"/>
      <c r="T12" s="146">
        <f t="shared" si="3"/>
        <v>0</v>
      </c>
      <c r="U12" s="147">
        <f t="shared" si="4"/>
        <v>16.300000000000004</v>
      </c>
      <c r="V12" s="148">
        <f>RANK(U12,$U$9:$U$17,0)</f>
        <v>3</v>
      </c>
      <c r="W12" s="65"/>
      <c r="X12" s="65"/>
      <c r="Y12" s="65">
        <f t="shared" si="5"/>
        <v>7.6</v>
      </c>
      <c r="Z12" s="65"/>
      <c r="AA12" s="65">
        <f t="shared" si="6"/>
        <v>8.2</v>
      </c>
      <c r="AB12" s="65"/>
      <c r="AC12" s="65">
        <f t="shared" si="7"/>
        <v>7.5</v>
      </c>
      <c r="AD12" s="65"/>
      <c r="AE12" s="65">
        <f t="shared" si="8"/>
        <v>7.9</v>
      </c>
      <c r="AF12" s="65"/>
      <c r="AG12" s="86"/>
    </row>
    <row r="13" spans="1:33" ht="37.5" customHeight="1">
      <c r="A13" s="64">
        <v>2</v>
      </c>
      <c r="B13" s="190" t="s">
        <v>90</v>
      </c>
      <c r="C13" s="193" t="s">
        <v>52</v>
      </c>
      <c r="D13" s="78">
        <v>7.7</v>
      </c>
      <c r="E13" s="78">
        <v>7.7</v>
      </c>
      <c r="F13" s="78">
        <v>7.8</v>
      </c>
      <c r="G13" s="78">
        <v>7.8</v>
      </c>
      <c r="H13" s="142">
        <f t="shared" si="0"/>
        <v>7.75</v>
      </c>
      <c r="I13" s="78">
        <v>7.5</v>
      </c>
      <c r="J13" s="78">
        <v>7.9</v>
      </c>
      <c r="K13" s="78">
        <v>7.6</v>
      </c>
      <c r="L13" s="78">
        <v>8.1</v>
      </c>
      <c r="M13" s="143">
        <f t="shared" si="1"/>
        <v>7.750000000000001</v>
      </c>
      <c r="N13" s="78">
        <v>1.6</v>
      </c>
      <c r="O13" s="81">
        <v>1.6</v>
      </c>
      <c r="P13" s="145">
        <f t="shared" si="2"/>
        <v>0.8</v>
      </c>
      <c r="Q13" s="78"/>
      <c r="R13" s="78"/>
      <c r="S13" s="78"/>
      <c r="T13" s="146">
        <f t="shared" si="3"/>
        <v>0</v>
      </c>
      <c r="U13" s="147">
        <f t="shared" si="4"/>
        <v>16.3</v>
      </c>
      <c r="V13" s="148">
        <v>3</v>
      </c>
      <c r="W13" s="65"/>
      <c r="X13" s="65"/>
      <c r="Y13" s="65">
        <f t="shared" si="5"/>
        <v>7.7</v>
      </c>
      <c r="Z13" s="65"/>
      <c r="AA13" s="65">
        <f t="shared" si="6"/>
        <v>7.8</v>
      </c>
      <c r="AB13" s="65"/>
      <c r="AC13" s="65">
        <f t="shared" si="7"/>
        <v>7.5</v>
      </c>
      <c r="AD13" s="65"/>
      <c r="AE13" s="65">
        <f t="shared" si="8"/>
        <v>8.1</v>
      </c>
      <c r="AF13" s="65"/>
      <c r="AG13" s="86"/>
    </row>
    <row r="14" spans="1:33" ht="37.5" customHeight="1">
      <c r="A14" s="64">
        <v>5</v>
      </c>
      <c r="B14" s="185" t="s">
        <v>85</v>
      </c>
      <c r="C14" s="192" t="s">
        <v>52</v>
      </c>
      <c r="D14" s="78">
        <v>7.6</v>
      </c>
      <c r="E14" s="78">
        <v>7.6</v>
      </c>
      <c r="F14" s="78">
        <v>7.9</v>
      </c>
      <c r="G14" s="78">
        <v>7.4</v>
      </c>
      <c r="H14" s="142">
        <f t="shared" si="0"/>
        <v>7.6000000000000005</v>
      </c>
      <c r="I14" s="78">
        <v>7.5</v>
      </c>
      <c r="J14" s="78">
        <v>7.6</v>
      </c>
      <c r="K14" s="78">
        <v>7.3</v>
      </c>
      <c r="L14" s="78">
        <v>7.8</v>
      </c>
      <c r="M14" s="143">
        <f t="shared" si="1"/>
        <v>7.549999999999999</v>
      </c>
      <c r="N14" s="78">
        <v>1.6</v>
      </c>
      <c r="O14" s="81">
        <v>1.6</v>
      </c>
      <c r="P14" s="145">
        <f t="shared" si="2"/>
        <v>0.8</v>
      </c>
      <c r="Q14" s="78"/>
      <c r="R14" s="78"/>
      <c r="S14" s="78"/>
      <c r="T14" s="146">
        <f t="shared" si="3"/>
        <v>0</v>
      </c>
      <c r="U14" s="147">
        <f t="shared" si="4"/>
        <v>15.95</v>
      </c>
      <c r="V14" s="148">
        <f>RANK(U14,$U$9:$U$17,0)</f>
        <v>5</v>
      </c>
      <c r="W14" s="65"/>
      <c r="X14" s="65"/>
      <c r="Y14" s="65">
        <f t="shared" si="5"/>
        <v>7.4</v>
      </c>
      <c r="Z14" s="65"/>
      <c r="AA14" s="65">
        <f t="shared" si="6"/>
        <v>7.9</v>
      </c>
      <c r="AB14" s="65"/>
      <c r="AC14" s="65">
        <f t="shared" si="7"/>
        <v>7.3</v>
      </c>
      <c r="AD14" s="65"/>
      <c r="AE14" s="65">
        <f t="shared" si="8"/>
        <v>7.8</v>
      </c>
      <c r="AF14" s="65"/>
      <c r="AG14" s="86"/>
    </row>
    <row r="15" spans="1:33" ht="37.5" customHeight="1">
      <c r="A15" s="64">
        <v>8</v>
      </c>
      <c r="B15" s="190" t="s">
        <v>83</v>
      </c>
      <c r="C15" s="191" t="s">
        <v>52</v>
      </c>
      <c r="D15" s="141">
        <v>7.9</v>
      </c>
      <c r="E15" s="141">
        <v>7.5</v>
      </c>
      <c r="F15" s="141">
        <v>7.5</v>
      </c>
      <c r="G15" s="141">
        <v>7.5</v>
      </c>
      <c r="H15" s="142">
        <f t="shared" si="0"/>
        <v>7.499999999999999</v>
      </c>
      <c r="I15" s="141">
        <v>7.3</v>
      </c>
      <c r="J15" s="141">
        <v>7.3</v>
      </c>
      <c r="K15" s="141">
        <v>7.4</v>
      </c>
      <c r="L15" s="141">
        <v>7.3</v>
      </c>
      <c r="M15" s="143">
        <f t="shared" si="1"/>
        <v>7.3</v>
      </c>
      <c r="N15" s="141">
        <v>1.6</v>
      </c>
      <c r="O15" s="144">
        <v>1.6</v>
      </c>
      <c r="P15" s="145">
        <f t="shared" si="2"/>
        <v>0.8</v>
      </c>
      <c r="Q15" s="141"/>
      <c r="R15" s="141"/>
      <c r="S15" s="141"/>
      <c r="T15" s="146">
        <f t="shared" si="3"/>
        <v>0</v>
      </c>
      <c r="U15" s="147">
        <f t="shared" si="4"/>
        <v>15.6</v>
      </c>
      <c r="V15" s="148">
        <f>RANK(U15,$U$9:$U$17,0)</f>
        <v>6</v>
      </c>
      <c r="W15" s="65"/>
      <c r="X15" s="65"/>
      <c r="Y15" s="65">
        <f t="shared" si="5"/>
        <v>7.5</v>
      </c>
      <c r="Z15" s="65"/>
      <c r="AA15" s="65">
        <f t="shared" si="6"/>
        <v>7.9</v>
      </c>
      <c r="AB15" s="65"/>
      <c r="AC15" s="65">
        <f t="shared" si="7"/>
        <v>7.3</v>
      </c>
      <c r="AD15" s="65"/>
      <c r="AE15" s="65">
        <f t="shared" si="8"/>
        <v>7.4</v>
      </c>
      <c r="AF15" s="65"/>
      <c r="AG15" s="86"/>
    </row>
    <row r="16" spans="1:33" ht="37.5" customHeight="1">
      <c r="A16" s="64">
        <v>1</v>
      </c>
      <c r="B16" s="124" t="s">
        <v>93</v>
      </c>
      <c r="C16" s="157" t="s">
        <v>55</v>
      </c>
      <c r="D16" s="141">
        <v>7.5</v>
      </c>
      <c r="E16" s="141">
        <v>7.2</v>
      </c>
      <c r="F16" s="141">
        <v>7.8</v>
      </c>
      <c r="G16" s="141">
        <v>7.3</v>
      </c>
      <c r="H16" s="142">
        <f t="shared" si="0"/>
        <v>7.4</v>
      </c>
      <c r="I16" s="141">
        <v>7.1</v>
      </c>
      <c r="J16" s="141">
        <v>7.1</v>
      </c>
      <c r="K16" s="141">
        <v>7</v>
      </c>
      <c r="L16" s="141">
        <v>7.5</v>
      </c>
      <c r="M16" s="143">
        <f t="shared" si="1"/>
        <v>7.1</v>
      </c>
      <c r="N16" s="141">
        <v>1.3</v>
      </c>
      <c r="O16" s="144">
        <v>1.3</v>
      </c>
      <c r="P16" s="145">
        <f t="shared" si="2"/>
        <v>0.65</v>
      </c>
      <c r="Q16" s="141"/>
      <c r="R16" s="141"/>
      <c r="S16" s="141"/>
      <c r="T16" s="146">
        <f t="shared" si="3"/>
        <v>0</v>
      </c>
      <c r="U16" s="147">
        <f t="shared" si="4"/>
        <v>15.15</v>
      </c>
      <c r="V16" s="148">
        <f>RANK(U16,$U$9:$U$17,0)</f>
        <v>7</v>
      </c>
      <c r="W16" s="65"/>
      <c r="X16" s="65"/>
      <c r="Y16" s="65">
        <f t="shared" si="5"/>
        <v>7.2</v>
      </c>
      <c r="Z16" s="65"/>
      <c r="AA16" s="65">
        <f t="shared" si="6"/>
        <v>7.8</v>
      </c>
      <c r="AB16" s="65"/>
      <c r="AC16" s="65">
        <f t="shared" si="7"/>
        <v>7</v>
      </c>
      <c r="AD16" s="65"/>
      <c r="AE16" s="65">
        <f t="shared" si="8"/>
        <v>7.5</v>
      </c>
      <c r="AF16" s="65"/>
      <c r="AG16" s="86"/>
    </row>
    <row r="17" spans="1:33" ht="37.5" customHeight="1">
      <c r="A17" s="64">
        <v>4</v>
      </c>
      <c r="B17" s="186" t="s">
        <v>81</v>
      </c>
      <c r="C17" s="186" t="s">
        <v>61</v>
      </c>
      <c r="D17" s="78">
        <v>7.4</v>
      </c>
      <c r="E17" s="78">
        <v>7.1</v>
      </c>
      <c r="F17" s="78">
        <v>7.7</v>
      </c>
      <c r="G17" s="78">
        <v>7</v>
      </c>
      <c r="H17" s="142">
        <f t="shared" si="0"/>
        <v>7.25</v>
      </c>
      <c r="I17" s="78">
        <v>6.6</v>
      </c>
      <c r="J17" s="78">
        <v>6.6</v>
      </c>
      <c r="K17" s="78">
        <v>6.7</v>
      </c>
      <c r="L17" s="78">
        <v>6.9</v>
      </c>
      <c r="M17" s="143">
        <f t="shared" si="1"/>
        <v>6.649999999999998</v>
      </c>
      <c r="N17" s="78">
        <v>0.9</v>
      </c>
      <c r="O17" s="81">
        <v>0.9</v>
      </c>
      <c r="P17" s="145">
        <f t="shared" si="2"/>
        <v>0.45</v>
      </c>
      <c r="Q17" s="78"/>
      <c r="R17" s="78"/>
      <c r="S17" s="78"/>
      <c r="T17" s="146">
        <f t="shared" si="3"/>
        <v>0</v>
      </c>
      <c r="U17" s="147">
        <f t="shared" si="4"/>
        <v>14.349999999999998</v>
      </c>
      <c r="V17" s="148">
        <f>RANK(U17,$U$9:$U$17,0)</f>
        <v>8</v>
      </c>
      <c r="W17" s="65"/>
      <c r="X17" s="65"/>
      <c r="Y17" s="65">
        <f t="shared" si="5"/>
        <v>7</v>
      </c>
      <c r="Z17" s="65"/>
      <c r="AA17" s="65">
        <f t="shared" si="6"/>
        <v>7.7</v>
      </c>
      <c r="AB17" s="65"/>
      <c r="AC17" s="65">
        <f t="shared" si="7"/>
        <v>6.6</v>
      </c>
      <c r="AD17" s="65"/>
      <c r="AE17" s="65">
        <f t="shared" si="8"/>
        <v>6.9</v>
      </c>
      <c r="AF17" s="65"/>
      <c r="AG17" s="86"/>
    </row>
    <row r="18" spans="23:33" ht="12.75">
      <c r="W18" s="65"/>
      <c r="X18" s="65"/>
      <c r="Y18" s="65" t="e">
        <f>MIN(#REF!,#REF!,#REF!,#REF!)</f>
        <v>#REF!</v>
      </c>
      <c r="Z18" s="65"/>
      <c r="AA18" s="65" t="e">
        <f>MAX(#REF!,#REF!,#REF!,#REF!)</f>
        <v>#REF!</v>
      </c>
      <c r="AB18" s="65"/>
      <c r="AC18" s="65" t="e">
        <f>MIN(#REF!,#REF!,#REF!,#REF!)</f>
        <v>#REF!</v>
      </c>
      <c r="AD18" s="65"/>
      <c r="AE18" s="65" t="e">
        <f>MAX(#REF!,#REF!,#REF!,#REF!)</f>
        <v>#REF!</v>
      </c>
      <c r="AF18" s="65"/>
      <c r="AG18" s="86"/>
    </row>
    <row r="19" spans="23:33" ht="12.75">
      <c r="W19" s="65"/>
      <c r="X19" s="65"/>
      <c r="Y19" s="65" t="e">
        <f>MIN(#REF!,#REF!,#REF!,#REF!)</f>
        <v>#REF!</v>
      </c>
      <c r="Z19" s="65"/>
      <c r="AA19" s="65" t="e">
        <f>MAX(#REF!,#REF!,#REF!,#REF!)</f>
        <v>#REF!</v>
      </c>
      <c r="AB19" s="65"/>
      <c r="AC19" s="65" t="e">
        <f>MIN(#REF!,#REF!,#REF!,#REF!)</f>
        <v>#REF!</v>
      </c>
      <c r="AD19" s="65"/>
      <c r="AE19" s="65" t="e">
        <f>MAX(#REF!,#REF!,#REF!,#REF!)</f>
        <v>#REF!</v>
      </c>
      <c r="AF19" s="65"/>
      <c r="AG19" s="86"/>
    </row>
    <row r="20" spans="2:33" ht="15">
      <c r="B20" s="212" t="s">
        <v>20</v>
      </c>
      <c r="C20" s="212"/>
      <c r="D20" s="10"/>
      <c r="E20" s="10"/>
      <c r="F20" s="10"/>
      <c r="G20" s="10"/>
      <c r="H20" s="22" t="s">
        <v>34</v>
      </c>
      <c r="I20" s="10"/>
      <c r="J20" s="10"/>
      <c r="K20" s="10" t="s">
        <v>32</v>
      </c>
      <c r="L20" s="10"/>
      <c r="M20" s="10"/>
      <c r="N20" s="10"/>
      <c r="W20" s="65"/>
      <c r="X20" s="65"/>
      <c r="Y20" s="65" t="e">
        <f>MIN(#REF!,#REF!,#REF!,#REF!)</f>
        <v>#REF!</v>
      </c>
      <c r="Z20" s="65"/>
      <c r="AA20" s="65" t="e">
        <f>MAX(#REF!,#REF!,#REF!,#REF!)</f>
        <v>#REF!</v>
      </c>
      <c r="AB20" s="65"/>
      <c r="AC20" s="65" t="e">
        <f>MIN(#REF!,#REF!,#REF!,#REF!)</f>
        <v>#REF!</v>
      </c>
      <c r="AD20" s="65"/>
      <c r="AE20" s="65" t="e">
        <f>MAX(#REF!,#REF!,#REF!,#REF!)</f>
        <v>#REF!</v>
      </c>
      <c r="AF20" s="65"/>
      <c r="AG20" s="86"/>
    </row>
    <row r="21" spans="2:33" ht="15">
      <c r="B21" s="165"/>
      <c r="C21" s="165"/>
      <c r="D21" s="10"/>
      <c r="E21" s="10"/>
      <c r="F21" s="10"/>
      <c r="G21" s="10"/>
      <c r="H21" s="22"/>
      <c r="I21" s="10"/>
      <c r="J21" s="10"/>
      <c r="K21" s="10"/>
      <c r="L21" s="10"/>
      <c r="M21" s="10"/>
      <c r="N21" s="10"/>
      <c r="W21" s="149"/>
      <c r="X21" s="149"/>
      <c r="Y21" s="149" t="e">
        <f>MIN(#REF!,#REF!,#REF!,#REF!)</f>
        <v>#REF!</v>
      </c>
      <c r="Z21" s="149"/>
      <c r="AA21" s="149" t="e">
        <f>MAX(#REF!,#REF!,#REF!,#REF!)</f>
        <v>#REF!</v>
      </c>
      <c r="AB21" s="149"/>
      <c r="AC21" s="149" t="e">
        <f>MIN(#REF!,#REF!,#REF!,#REF!)</f>
        <v>#REF!</v>
      </c>
      <c r="AD21" s="149"/>
      <c r="AE21" s="149" t="e">
        <f>MAX(#REF!,#REF!,#REF!,#REF!)</f>
        <v>#REF!</v>
      </c>
      <c r="AF21" s="149"/>
      <c r="AG21" s="106"/>
    </row>
    <row r="22" spans="2:33" ht="15">
      <c r="B22" s="34" t="s">
        <v>27</v>
      </c>
      <c r="C22" s="10"/>
      <c r="D22" s="10"/>
      <c r="E22" s="10"/>
      <c r="F22" s="10"/>
      <c r="G22" s="10"/>
      <c r="H22" s="22" t="s">
        <v>33</v>
      </c>
      <c r="I22" s="10"/>
      <c r="J22" s="10"/>
      <c r="K22" s="10" t="s">
        <v>22</v>
      </c>
      <c r="W22" s="149"/>
      <c r="X22" s="149"/>
      <c r="Y22" s="149" t="e">
        <f>MIN(#REF!,#REF!,#REF!,#REF!)</f>
        <v>#REF!</v>
      </c>
      <c r="Z22" s="149"/>
      <c r="AA22" s="149" t="e">
        <f>MAX(#REF!,#REF!,#REF!,#REF!)</f>
        <v>#REF!</v>
      </c>
      <c r="AB22" s="149"/>
      <c r="AC22" s="149" t="e">
        <f>MIN(#REF!,#REF!,#REF!,#REF!)</f>
        <v>#REF!</v>
      </c>
      <c r="AD22" s="149"/>
      <c r="AE22" s="149" t="e">
        <f>MAX(#REF!,#REF!,#REF!,#REF!)</f>
        <v>#REF!</v>
      </c>
      <c r="AF22" s="149"/>
      <c r="AG22" s="106"/>
    </row>
    <row r="23" spans="4:33" ht="15">
      <c r="D23" s="22"/>
      <c r="E23" s="22"/>
      <c r="F23" s="50"/>
      <c r="G23" s="50"/>
      <c r="I23" s="16"/>
      <c r="J23" s="16"/>
      <c r="L23" s="16"/>
      <c r="M23" s="16"/>
      <c r="N23" s="16"/>
      <c r="W23" s="149"/>
      <c r="X23" s="149"/>
      <c r="Y23" s="149" t="e">
        <f>MIN(#REF!,#REF!,#REF!,#REF!)</f>
        <v>#REF!</v>
      </c>
      <c r="Z23" s="149"/>
      <c r="AA23" s="149" t="e">
        <f>MAX(#REF!,#REF!,#REF!,#REF!)</f>
        <v>#REF!</v>
      </c>
      <c r="AB23" s="149"/>
      <c r="AC23" s="149" t="e">
        <f>MIN(#REF!,#REF!,#REF!,#REF!)</f>
        <v>#REF!</v>
      </c>
      <c r="AD23" s="149"/>
      <c r="AE23" s="149" t="e">
        <f>MAX(#REF!,#REF!,#REF!,#REF!)</f>
        <v>#REF!</v>
      </c>
      <c r="AF23" s="149"/>
      <c r="AG23" s="106"/>
    </row>
    <row r="24" spans="23:33" ht="15">
      <c r="W24" s="149"/>
      <c r="X24" s="149"/>
      <c r="Y24" s="149" t="e">
        <f>MIN(#REF!,#REF!,#REF!,#REF!)</f>
        <v>#REF!</v>
      </c>
      <c r="Z24" s="149"/>
      <c r="AA24" s="149" t="e">
        <f>MAX(#REF!,#REF!,#REF!,#REF!)</f>
        <v>#REF!</v>
      </c>
      <c r="AB24" s="149"/>
      <c r="AC24" s="149" t="e">
        <f>MIN(#REF!,#REF!,#REF!,#REF!)</f>
        <v>#REF!</v>
      </c>
      <c r="AD24" s="149"/>
      <c r="AE24" s="149" t="e">
        <f>MAX(#REF!,#REF!,#REF!,#REF!)</f>
        <v>#REF!</v>
      </c>
      <c r="AF24" s="149"/>
      <c r="AG24" s="106"/>
    </row>
    <row r="25" spans="23:33" ht="15">
      <c r="W25" s="149"/>
      <c r="X25" s="149"/>
      <c r="Y25" s="149" t="e">
        <f>MIN(#REF!,#REF!,#REF!,#REF!)</f>
        <v>#REF!</v>
      </c>
      <c r="Z25" s="149"/>
      <c r="AA25" s="149" t="e">
        <f>MAX(#REF!,#REF!,#REF!,#REF!)</f>
        <v>#REF!</v>
      </c>
      <c r="AB25" s="149"/>
      <c r="AC25" s="149" t="e">
        <f>MIN(#REF!,#REF!,#REF!,#REF!)</f>
        <v>#REF!</v>
      </c>
      <c r="AD25" s="149"/>
      <c r="AE25" s="149" t="e">
        <f>MAX(#REF!,#REF!,#REF!,#REF!)</f>
        <v>#REF!</v>
      </c>
      <c r="AF25" s="149"/>
      <c r="AG25" s="106"/>
    </row>
    <row r="26" spans="23:33" ht="15">
      <c r="W26" s="149"/>
      <c r="X26" s="149"/>
      <c r="Y26" s="149" t="e">
        <f>MIN(#REF!,#REF!,#REF!,#REF!)</f>
        <v>#REF!</v>
      </c>
      <c r="Z26" s="149"/>
      <c r="AA26" s="149" t="e">
        <f>MAX(#REF!,#REF!,#REF!,#REF!)</f>
        <v>#REF!</v>
      </c>
      <c r="AB26" s="149"/>
      <c r="AC26" s="149" t="e">
        <f>MIN(#REF!,#REF!,#REF!,#REF!)</f>
        <v>#REF!</v>
      </c>
      <c r="AD26" s="149"/>
      <c r="AE26" s="149" t="e">
        <f>MAX(#REF!,#REF!,#REF!,#REF!)</f>
        <v>#REF!</v>
      </c>
      <c r="AF26" s="149"/>
      <c r="AG26" s="106"/>
    </row>
    <row r="27" spans="23:33" ht="12.75">
      <c r="W27" s="65"/>
      <c r="X27" s="65"/>
      <c r="Y27" s="65" t="e">
        <f>MIN(#REF!,#REF!,#REF!,#REF!)</f>
        <v>#REF!</v>
      </c>
      <c r="Z27" s="65"/>
      <c r="AA27" s="65" t="e">
        <f>MAX(#REF!,#REF!,#REF!,#REF!)</f>
        <v>#REF!</v>
      </c>
      <c r="AB27" s="65"/>
      <c r="AC27" s="65" t="e">
        <f>MIN(#REF!,#REF!,#REF!,#REF!)</f>
        <v>#REF!</v>
      </c>
      <c r="AD27" s="65"/>
      <c r="AE27" s="65" t="e">
        <f>MAX(#REF!,#REF!,#REF!,#REF!)</f>
        <v>#REF!</v>
      </c>
      <c r="AF27" s="65"/>
      <c r="AG27" s="86"/>
    </row>
    <row r="28" spans="23:33" ht="12.75">
      <c r="W28" s="65"/>
      <c r="X28" s="65"/>
      <c r="Y28" s="65" t="e">
        <f>MIN(#REF!,#REF!,#REF!,#REF!)</f>
        <v>#REF!</v>
      </c>
      <c r="Z28" s="65"/>
      <c r="AA28" s="65" t="e">
        <f>MAX(#REF!,#REF!,#REF!,#REF!)</f>
        <v>#REF!</v>
      </c>
      <c r="AB28" s="65"/>
      <c r="AC28" s="65" t="e">
        <f>MIN(#REF!,#REF!,#REF!,#REF!)</f>
        <v>#REF!</v>
      </c>
      <c r="AD28" s="65"/>
      <c r="AE28" s="65" t="e">
        <f>MAX(#REF!,#REF!,#REF!,#REF!)</f>
        <v>#REF!</v>
      </c>
      <c r="AF28" s="65"/>
      <c r="AG28" s="86"/>
    </row>
    <row r="29" spans="23:33" ht="12.75">
      <c r="W29" s="65"/>
      <c r="X29" s="65"/>
      <c r="Y29" s="65" t="e">
        <f>MIN(#REF!,#REF!,#REF!,#REF!)</f>
        <v>#REF!</v>
      </c>
      <c r="Z29" s="65"/>
      <c r="AA29" s="65" t="e">
        <f>MAX(#REF!,#REF!,#REF!,#REF!)</f>
        <v>#REF!</v>
      </c>
      <c r="AB29" s="65"/>
      <c r="AC29" s="65" t="e">
        <f>MIN(#REF!,#REF!,#REF!,#REF!)</f>
        <v>#REF!</v>
      </c>
      <c r="AD29" s="65"/>
      <c r="AE29" s="65" t="e">
        <f>MAX(#REF!,#REF!,#REF!,#REF!)</f>
        <v>#REF!</v>
      </c>
      <c r="AF29" s="65"/>
      <c r="AG29" s="86"/>
    </row>
    <row r="30" spans="23:33" ht="12.75">
      <c r="W30" s="65"/>
      <c r="X30" s="65"/>
      <c r="Y30" s="65" t="e">
        <f>MIN(#REF!,#REF!,#REF!,#REF!)</f>
        <v>#REF!</v>
      </c>
      <c r="Z30" s="65"/>
      <c r="AA30" s="65" t="e">
        <f>MAX(#REF!,#REF!,#REF!,#REF!)</f>
        <v>#REF!</v>
      </c>
      <c r="AB30" s="65"/>
      <c r="AC30" s="65" t="e">
        <f>MIN(#REF!,#REF!,#REF!,#REF!)</f>
        <v>#REF!</v>
      </c>
      <c r="AD30" s="65"/>
      <c r="AE30" s="65" t="e">
        <f>MAX(#REF!,#REF!,#REF!,#REF!)</f>
        <v>#REF!</v>
      </c>
      <c r="AF30" s="65"/>
      <c r="AG30" s="86"/>
    </row>
    <row r="31" spans="23:33" ht="12.75">
      <c r="W31" s="65"/>
      <c r="X31" s="65"/>
      <c r="Y31" s="65" t="e">
        <f>MIN(#REF!,#REF!,#REF!,#REF!)</f>
        <v>#REF!</v>
      </c>
      <c r="Z31" s="65"/>
      <c r="AA31" s="65" t="e">
        <f>MAX(#REF!,#REF!,#REF!,#REF!)</f>
        <v>#REF!</v>
      </c>
      <c r="AB31" s="65"/>
      <c r="AC31" s="65" t="e">
        <f>MIN(#REF!,#REF!,#REF!,#REF!)</f>
        <v>#REF!</v>
      </c>
      <c r="AD31" s="65"/>
      <c r="AE31" s="65" t="e">
        <f>MAX(#REF!,#REF!,#REF!,#REF!)</f>
        <v>#REF!</v>
      </c>
      <c r="AF31" s="65"/>
      <c r="AG31" s="86"/>
    </row>
    <row r="32" spans="23:33" ht="12.75">
      <c r="W32" s="65"/>
      <c r="X32" s="65"/>
      <c r="Y32" s="65" t="e">
        <f>MIN(#REF!,#REF!,#REF!,#REF!)</f>
        <v>#REF!</v>
      </c>
      <c r="Z32" s="65"/>
      <c r="AA32" s="65" t="e">
        <f>MAX(#REF!,#REF!,#REF!,#REF!)</f>
        <v>#REF!</v>
      </c>
      <c r="AB32" s="65"/>
      <c r="AC32" s="65" t="e">
        <f>MIN(#REF!,#REF!,#REF!,#REF!)</f>
        <v>#REF!</v>
      </c>
      <c r="AD32" s="65"/>
      <c r="AE32" s="65" t="e">
        <f>MAX(#REF!,#REF!,#REF!,#REF!)</f>
        <v>#REF!</v>
      </c>
      <c r="AF32" s="65"/>
      <c r="AG32" s="86"/>
    </row>
    <row r="33" spans="23:33" ht="12.75">
      <c r="W33" s="65"/>
      <c r="X33" s="65"/>
      <c r="Y33" s="65" t="e">
        <f>MIN(#REF!,#REF!,#REF!,#REF!)</f>
        <v>#REF!</v>
      </c>
      <c r="Z33" s="65"/>
      <c r="AA33" s="65" t="e">
        <f>MAX(#REF!,#REF!,#REF!,#REF!)</f>
        <v>#REF!</v>
      </c>
      <c r="AB33" s="65"/>
      <c r="AC33" s="65" t="e">
        <f>MIN(#REF!,#REF!,#REF!,#REF!)</f>
        <v>#REF!</v>
      </c>
      <c r="AD33" s="65"/>
      <c r="AE33" s="65" t="e">
        <f>MAX(#REF!,#REF!,#REF!,#REF!)</f>
        <v>#REF!</v>
      </c>
      <c r="AF33" s="65"/>
      <c r="AG33" s="86"/>
    </row>
    <row r="34" spans="23:33" ht="12.75">
      <c r="W34" s="65"/>
      <c r="X34" s="65"/>
      <c r="Y34" s="65" t="e">
        <f>MIN(#REF!,#REF!,#REF!,#REF!)</f>
        <v>#REF!</v>
      </c>
      <c r="Z34" s="65"/>
      <c r="AA34" s="65" t="e">
        <f>MAX(#REF!,#REF!,#REF!,#REF!)</f>
        <v>#REF!</v>
      </c>
      <c r="AB34" s="65"/>
      <c r="AC34" s="65" t="e">
        <f>MIN(#REF!,#REF!,#REF!,#REF!)</f>
        <v>#REF!</v>
      </c>
      <c r="AD34" s="65"/>
      <c r="AE34" s="65" t="e">
        <f>MAX(#REF!,#REF!,#REF!,#REF!)</f>
        <v>#REF!</v>
      </c>
      <c r="AF34" s="65"/>
      <c r="AG34" s="86"/>
    </row>
    <row r="35" spans="23:33" ht="12.75">
      <c r="W35" s="65"/>
      <c r="X35" s="65"/>
      <c r="Y35" s="65" t="e">
        <f>MIN(#REF!,#REF!,#REF!,#REF!)</f>
        <v>#REF!</v>
      </c>
      <c r="Z35" s="65"/>
      <c r="AA35" s="65" t="e">
        <f>MAX(#REF!,#REF!,#REF!,#REF!)</f>
        <v>#REF!</v>
      </c>
      <c r="AB35" s="65"/>
      <c r="AC35" s="65" t="e">
        <f>MIN(#REF!,#REF!,#REF!,#REF!)</f>
        <v>#REF!</v>
      </c>
      <c r="AD35" s="65"/>
      <c r="AE35" s="65" t="e">
        <f>MAX(#REF!,#REF!,#REF!,#REF!)</f>
        <v>#REF!</v>
      </c>
      <c r="AF35" s="65"/>
      <c r="AG35" s="86"/>
    </row>
    <row r="36" spans="23:33" ht="15">
      <c r="W36" s="149"/>
      <c r="X36" s="149"/>
      <c r="Y36" s="149" t="e">
        <f>MIN(#REF!,#REF!,#REF!,#REF!)</f>
        <v>#REF!</v>
      </c>
      <c r="Z36" s="149"/>
      <c r="AA36" s="149" t="e">
        <f>MAX(#REF!,#REF!,#REF!,#REF!)</f>
        <v>#REF!</v>
      </c>
      <c r="AB36" s="149"/>
      <c r="AC36" s="149" t="e">
        <f>MIN(#REF!,#REF!,#REF!,#REF!)</f>
        <v>#REF!</v>
      </c>
      <c r="AD36" s="149"/>
      <c r="AE36" s="149" t="e">
        <f>MAX(#REF!,#REF!,#REF!,#REF!)</f>
        <v>#REF!</v>
      </c>
      <c r="AF36" s="149"/>
      <c r="AG36" s="106"/>
    </row>
    <row r="37" spans="23:33" ht="15">
      <c r="W37" s="149"/>
      <c r="X37" s="149"/>
      <c r="Y37" s="149" t="e">
        <f>MIN(#REF!,#REF!,#REF!,#REF!)</f>
        <v>#REF!</v>
      </c>
      <c r="Z37" s="149"/>
      <c r="AA37" s="149" t="e">
        <f>MAX(#REF!,#REF!,#REF!,#REF!)</f>
        <v>#REF!</v>
      </c>
      <c r="AB37" s="149"/>
      <c r="AC37" s="149" t="e">
        <f>MIN(#REF!,#REF!,#REF!,#REF!)</f>
        <v>#REF!</v>
      </c>
      <c r="AD37" s="149"/>
      <c r="AE37" s="149" t="e">
        <f>MAX(#REF!,#REF!,#REF!,#REF!)</f>
        <v>#REF!</v>
      </c>
      <c r="AF37" s="149"/>
      <c r="AG37" s="106"/>
    </row>
    <row r="38" spans="23:33" ht="15">
      <c r="W38" s="149"/>
      <c r="X38" s="149"/>
      <c r="Y38" s="149" t="e">
        <f>MIN(#REF!,#REF!,#REF!,#REF!)</f>
        <v>#REF!</v>
      </c>
      <c r="Z38" s="149"/>
      <c r="AA38" s="149" t="e">
        <f>MAX(#REF!,#REF!,#REF!,#REF!)</f>
        <v>#REF!</v>
      </c>
      <c r="AB38" s="149"/>
      <c r="AC38" s="149" t="e">
        <f>MIN(#REF!,#REF!,#REF!,#REF!)</f>
        <v>#REF!</v>
      </c>
      <c r="AD38" s="149"/>
      <c r="AE38" s="149" t="e">
        <f>MAX(#REF!,#REF!,#REF!,#REF!)</f>
        <v>#REF!</v>
      </c>
      <c r="AF38" s="149"/>
      <c r="AG38" s="106"/>
    </row>
    <row r="39" spans="23:33" ht="12.75">
      <c r="W39" s="65"/>
      <c r="X39" s="65"/>
      <c r="Y39" s="65" t="e">
        <f>MIN(#REF!,#REF!,#REF!,#REF!)</f>
        <v>#REF!</v>
      </c>
      <c r="Z39" s="65"/>
      <c r="AA39" s="65" t="e">
        <f>MAX(#REF!,#REF!,#REF!,#REF!)</f>
        <v>#REF!</v>
      </c>
      <c r="AB39" s="65"/>
      <c r="AC39" s="65" t="e">
        <f>MIN(#REF!,#REF!,#REF!,#REF!)</f>
        <v>#REF!</v>
      </c>
      <c r="AD39" s="65"/>
      <c r="AE39" s="65" t="e">
        <f>MAX(#REF!,#REF!,#REF!,#REF!)</f>
        <v>#REF!</v>
      </c>
      <c r="AF39" s="65"/>
      <c r="AG39" s="86"/>
    </row>
    <row r="40" spans="23:33" ht="12.75">
      <c r="W40" s="65"/>
      <c r="X40" s="65"/>
      <c r="Y40" s="65" t="e">
        <f>MIN(#REF!,#REF!,#REF!,#REF!)</f>
        <v>#REF!</v>
      </c>
      <c r="Z40" s="65"/>
      <c r="AA40" s="65" t="e">
        <f>MAX(#REF!,#REF!,#REF!,#REF!)</f>
        <v>#REF!</v>
      </c>
      <c r="AB40" s="65"/>
      <c r="AC40" s="65" t="e">
        <f>MIN(#REF!,#REF!,#REF!,#REF!)</f>
        <v>#REF!</v>
      </c>
      <c r="AD40" s="65"/>
      <c r="AE40" s="65" t="e">
        <f>MAX(#REF!,#REF!,#REF!,#REF!)</f>
        <v>#REF!</v>
      </c>
      <c r="AF40" s="65"/>
      <c r="AG40" s="86"/>
    </row>
    <row r="41" spans="23:33" ht="12.75">
      <c r="W41" s="65"/>
      <c r="X41" s="65"/>
      <c r="Y41" s="65" t="e">
        <f>MIN(#REF!,#REF!,#REF!,#REF!)</f>
        <v>#REF!</v>
      </c>
      <c r="Z41" s="65"/>
      <c r="AA41" s="65" t="e">
        <f>MAX(#REF!,#REF!,#REF!,#REF!)</f>
        <v>#REF!</v>
      </c>
      <c r="AB41" s="65"/>
      <c r="AC41" s="65" t="e">
        <f>MIN(#REF!,#REF!,#REF!,#REF!)</f>
        <v>#REF!</v>
      </c>
      <c r="AD41" s="65"/>
      <c r="AE41" s="65" t="e">
        <f>MAX(#REF!,#REF!,#REF!,#REF!)</f>
        <v>#REF!</v>
      </c>
      <c r="AF41" s="65"/>
      <c r="AG41" s="86"/>
    </row>
    <row r="42" spans="23:33" ht="12.75">
      <c r="W42" s="65"/>
      <c r="X42" s="65"/>
      <c r="Y42" s="65" t="e">
        <f>MIN(#REF!,#REF!,#REF!,#REF!)</f>
        <v>#REF!</v>
      </c>
      <c r="Z42" s="65"/>
      <c r="AA42" s="65" t="e">
        <f>MAX(#REF!,#REF!,#REF!,#REF!)</f>
        <v>#REF!</v>
      </c>
      <c r="AB42" s="65"/>
      <c r="AC42" s="65" t="e">
        <f>MIN(#REF!,#REF!,#REF!,#REF!)</f>
        <v>#REF!</v>
      </c>
      <c r="AD42" s="65"/>
      <c r="AE42" s="65" t="e">
        <f>MAX(#REF!,#REF!,#REF!,#REF!)</f>
        <v>#REF!</v>
      </c>
      <c r="AF42" s="65"/>
      <c r="AG42" s="86"/>
    </row>
    <row r="43" spans="23:33" ht="12.75">
      <c r="W43" s="65"/>
      <c r="X43" s="65"/>
      <c r="Y43" s="65" t="e">
        <f>MIN(#REF!,#REF!,#REF!,#REF!)</f>
        <v>#REF!</v>
      </c>
      <c r="Z43" s="65"/>
      <c r="AA43" s="65" t="e">
        <f>MAX(#REF!,#REF!,#REF!,#REF!)</f>
        <v>#REF!</v>
      </c>
      <c r="AB43" s="65"/>
      <c r="AC43" s="65" t="e">
        <f>MIN(#REF!,#REF!,#REF!,#REF!)</f>
        <v>#REF!</v>
      </c>
      <c r="AD43" s="65"/>
      <c r="AE43" s="65" t="e">
        <f>MAX(#REF!,#REF!,#REF!,#REF!)</f>
        <v>#REF!</v>
      </c>
      <c r="AF43" s="65"/>
      <c r="AG43" s="86"/>
    </row>
    <row r="44" spans="23:33" ht="12.75">
      <c r="W44" s="65"/>
      <c r="X44" s="65"/>
      <c r="Y44" s="65" t="e">
        <f>MIN(#REF!,#REF!,#REF!,#REF!)</f>
        <v>#REF!</v>
      </c>
      <c r="Z44" s="65"/>
      <c r="AA44" s="65" t="e">
        <f>MAX(#REF!,#REF!,#REF!,#REF!)</f>
        <v>#REF!</v>
      </c>
      <c r="AB44" s="65"/>
      <c r="AC44" s="65" t="e">
        <f>MIN(#REF!,#REF!,#REF!,#REF!)</f>
        <v>#REF!</v>
      </c>
      <c r="AD44" s="65"/>
      <c r="AE44" s="65" t="e">
        <f>MAX(#REF!,#REF!,#REF!,#REF!)</f>
        <v>#REF!</v>
      </c>
      <c r="AF44" s="65"/>
      <c r="AG44" s="86"/>
    </row>
    <row r="45" spans="23:33" ht="12.75">
      <c r="W45" s="65"/>
      <c r="X45" s="65"/>
      <c r="Y45" s="65" t="e">
        <f>MIN(#REF!,#REF!,#REF!,#REF!)</f>
        <v>#REF!</v>
      </c>
      <c r="Z45" s="65"/>
      <c r="AA45" s="65" t="e">
        <f>MAX(#REF!,#REF!,#REF!,#REF!)</f>
        <v>#REF!</v>
      </c>
      <c r="AB45" s="65"/>
      <c r="AC45" s="65" t="e">
        <f>MIN(#REF!,#REF!,#REF!,#REF!)</f>
        <v>#REF!</v>
      </c>
      <c r="AD45" s="65"/>
      <c r="AE45" s="65" t="e">
        <f>MAX(#REF!,#REF!,#REF!,#REF!)</f>
        <v>#REF!</v>
      </c>
      <c r="AF45" s="65"/>
      <c r="AG45" s="86"/>
    </row>
    <row r="46" spans="23:33" ht="12.75">
      <c r="W46" s="65"/>
      <c r="X46" s="65"/>
      <c r="Y46" s="65" t="e">
        <f>MIN(#REF!,#REF!,#REF!,#REF!)</f>
        <v>#REF!</v>
      </c>
      <c r="Z46" s="65"/>
      <c r="AA46" s="65" t="e">
        <f>MAX(#REF!,#REF!,#REF!,#REF!)</f>
        <v>#REF!</v>
      </c>
      <c r="AB46" s="65"/>
      <c r="AC46" s="65" t="e">
        <f>MIN(#REF!,#REF!,#REF!,#REF!)</f>
        <v>#REF!</v>
      </c>
      <c r="AD46" s="65"/>
      <c r="AE46" s="65" t="e">
        <f>MAX(#REF!,#REF!,#REF!,#REF!)</f>
        <v>#REF!</v>
      </c>
      <c r="AF46" s="65"/>
      <c r="AG46" s="86"/>
    </row>
    <row r="47" spans="23:33" ht="12.75">
      <c r="W47" s="65"/>
      <c r="X47" s="65"/>
      <c r="Y47" s="65" t="e">
        <f>MIN(#REF!,#REF!,#REF!,#REF!)</f>
        <v>#REF!</v>
      </c>
      <c r="Z47" s="65"/>
      <c r="AA47" s="65" t="e">
        <f>MAX(#REF!,#REF!,#REF!,#REF!)</f>
        <v>#REF!</v>
      </c>
      <c r="AB47" s="65"/>
      <c r="AC47" s="65" t="e">
        <f>MIN(#REF!,#REF!,#REF!,#REF!)</f>
        <v>#REF!</v>
      </c>
      <c r="AD47" s="65"/>
      <c r="AE47" s="65" t="e">
        <f>MAX(#REF!,#REF!,#REF!,#REF!)</f>
        <v>#REF!</v>
      </c>
      <c r="AF47" s="65"/>
      <c r="AG47" s="86"/>
    </row>
  </sheetData>
  <sheetProtection/>
  <mergeCells count="6">
    <mergeCell ref="D8:H8"/>
    <mergeCell ref="I8:M8"/>
    <mergeCell ref="N8:P8"/>
    <mergeCell ref="Q8:T8"/>
    <mergeCell ref="V8:V9"/>
    <mergeCell ref="B20:C20"/>
  </mergeCells>
  <printOptions/>
  <pageMargins left="0.7" right="0.7" top="0.75" bottom="0.75" header="0.3" footer="0.3"/>
  <pageSetup horizontalDpi="600" verticalDpi="600" orientation="landscape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46"/>
  <sheetViews>
    <sheetView view="pageBreakPreview" zoomScaleSheetLayoutView="100" zoomScalePageLayoutView="0" workbookViewId="0" topLeftCell="A3">
      <selection activeCell="H24" sqref="H24"/>
    </sheetView>
  </sheetViews>
  <sheetFormatPr defaultColWidth="9.140625" defaultRowHeight="12.75"/>
  <cols>
    <col min="1" max="1" width="3.421875" style="0" customWidth="1"/>
    <col min="2" max="2" width="24.421875" style="119" customWidth="1"/>
    <col min="3" max="3" width="14.7109375" style="106" customWidth="1"/>
    <col min="4" max="7" width="5.8515625" style="0" customWidth="1"/>
    <col min="8" max="8" width="6.8515625" style="0" customWidth="1"/>
    <col min="9" max="12" width="5.7109375" style="0" customWidth="1"/>
    <col min="13" max="13" width="6.00390625" style="0" customWidth="1"/>
    <col min="14" max="14" width="6.00390625" style="30" customWidth="1"/>
    <col min="15" max="15" width="7.00390625" style="30" customWidth="1"/>
    <col min="16" max="16" width="6.421875" style="38" customWidth="1"/>
    <col min="17" max="20" width="6.140625" style="0" customWidth="1"/>
    <col min="21" max="21" width="7.7109375" style="38" customWidth="1"/>
    <col min="22" max="22" width="6.140625" style="0" customWidth="1"/>
    <col min="23" max="31" width="9.140625" style="0" customWidth="1"/>
    <col min="32" max="32" width="8.421875" style="1" customWidth="1"/>
    <col min="33" max="33" width="7.57421875" style="1" customWidth="1"/>
    <col min="34" max="43" width="8.8515625" style="1" customWidth="1"/>
  </cols>
  <sheetData>
    <row r="1" spans="1:43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  <c r="AF1"/>
      <c r="AG1"/>
      <c r="AH1"/>
      <c r="AI1"/>
      <c r="AJ1"/>
      <c r="AK1"/>
      <c r="AL1"/>
      <c r="AM1"/>
      <c r="AN1"/>
      <c r="AO1"/>
      <c r="AP1"/>
      <c r="AQ1"/>
    </row>
    <row r="2" spans="1:43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  <c r="AF2"/>
      <c r="AG2"/>
      <c r="AH2"/>
      <c r="AI2"/>
      <c r="AJ2"/>
      <c r="AK2"/>
      <c r="AL2"/>
      <c r="AM2"/>
      <c r="AN2"/>
      <c r="AO2"/>
      <c r="AP2"/>
      <c r="AQ2"/>
    </row>
    <row r="3" spans="1:43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  <c r="AF3"/>
      <c r="AG3"/>
      <c r="AH3"/>
      <c r="AI3"/>
      <c r="AJ3"/>
      <c r="AK3"/>
      <c r="AL3"/>
      <c r="AM3"/>
      <c r="AN3"/>
      <c r="AO3"/>
      <c r="AP3"/>
      <c r="AQ3"/>
    </row>
    <row r="4" spans="1:43" ht="18.75">
      <c r="A4" s="41"/>
      <c r="B4" s="43"/>
      <c r="C4" s="170"/>
      <c r="D4" s="171"/>
      <c r="E4" s="48"/>
      <c r="F4" s="48"/>
      <c r="G4" s="172"/>
      <c r="H4" s="48"/>
      <c r="I4" s="173"/>
      <c r="J4" s="48"/>
      <c r="K4" s="173"/>
      <c r="L4" s="174"/>
      <c r="M4" s="175"/>
      <c r="N4" s="175"/>
      <c r="O4" s="175"/>
      <c r="P4" s="176"/>
      <c r="Q4" s="48"/>
      <c r="R4" s="40"/>
      <c r="S4" s="40"/>
      <c r="T4" s="44"/>
      <c r="U4" s="45"/>
      <c r="V4" s="41"/>
      <c r="AF4"/>
      <c r="AG4"/>
      <c r="AH4"/>
      <c r="AI4"/>
      <c r="AJ4"/>
      <c r="AK4"/>
      <c r="AL4"/>
      <c r="AM4"/>
      <c r="AN4"/>
      <c r="AO4"/>
      <c r="AP4"/>
      <c r="AQ4"/>
    </row>
    <row r="5" spans="1:43" ht="15.75">
      <c r="A5" s="41"/>
      <c r="B5" s="41"/>
      <c r="C5" s="120"/>
      <c r="D5" s="41"/>
      <c r="E5" s="44"/>
      <c r="F5" s="44"/>
      <c r="G5" s="44"/>
      <c r="H5" s="41"/>
      <c r="J5" s="177" t="s">
        <v>43</v>
      </c>
      <c r="K5" s="40"/>
      <c r="L5" s="40"/>
      <c r="M5" s="40"/>
      <c r="N5" s="40"/>
      <c r="O5" s="40"/>
      <c r="P5" s="45"/>
      <c r="Q5" s="41"/>
      <c r="R5" s="41" t="s">
        <v>19</v>
      </c>
      <c r="S5" s="44" t="s">
        <v>45</v>
      </c>
      <c r="T5" s="6"/>
      <c r="U5" s="46"/>
      <c r="V5" s="44"/>
      <c r="W5" s="44"/>
      <c r="X5" s="41"/>
      <c r="Y5" s="41"/>
      <c r="Z5" s="41"/>
      <c r="AA5" s="41"/>
      <c r="AB5" s="41"/>
      <c r="AC5" s="41"/>
      <c r="AD5" s="41"/>
      <c r="AE5" s="41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ht="15.75">
      <c r="A6" s="41"/>
      <c r="B6" s="41"/>
      <c r="C6" s="120"/>
      <c r="D6" s="41"/>
      <c r="E6" s="13"/>
      <c r="F6" s="13"/>
      <c r="G6" s="47"/>
      <c r="H6" s="47"/>
      <c r="I6" s="47"/>
      <c r="J6" s="47"/>
      <c r="K6" s="47"/>
      <c r="L6" s="47"/>
      <c r="M6" s="47"/>
      <c r="N6" s="47"/>
      <c r="O6" s="47"/>
      <c r="P6" s="42"/>
      <c r="Q6" s="41"/>
      <c r="R6" s="13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2:43" ht="15">
      <c r="B7" s="138"/>
      <c r="C7" s="65"/>
      <c r="D7" s="10"/>
      <c r="E7" s="126"/>
      <c r="F7" s="126"/>
      <c r="G7" s="126"/>
      <c r="H7" s="126"/>
      <c r="I7" s="127"/>
      <c r="J7" s="10"/>
      <c r="K7" s="127"/>
      <c r="L7" s="127"/>
      <c r="M7" s="127"/>
      <c r="N7" s="139"/>
      <c r="O7" s="126"/>
      <c r="P7" s="127"/>
      <c r="Q7" s="150" t="s">
        <v>39</v>
      </c>
      <c r="R7" s="127"/>
      <c r="S7" s="106" t="s">
        <v>126</v>
      </c>
      <c r="T7" s="106"/>
      <c r="U7" s="106"/>
      <c r="V7" s="12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1:43" ht="15.75">
      <c r="A8" s="18"/>
      <c r="B8" s="56"/>
      <c r="C8" s="57"/>
      <c r="D8" s="211" t="s">
        <v>1</v>
      </c>
      <c r="E8" s="211"/>
      <c r="F8" s="211"/>
      <c r="G8" s="211"/>
      <c r="H8" s="211"/>
      <c r="I8" s="211" t="s">
        <v>0</v>
      </c>
      <c r="J8" s="211"/>
      <c r="K8" s="211"/>
      <c r="L8" s="211"/>
      <c r="M8" s="211"/>
      <c r="N8" s="211" t="s">
        <v>2</v>
      </c>
      <c r="O8" s="211"/>
      <c r="P8" s="211"/>
      <c r="Q8" s="211" t="s">
        <v>3</v>
      </c>
      <c r="R8" s="211"/>
      <c r="S8" s="211"/>
      <c r="T8" s="211"/>
      <c r="U8" s="70"/>
      <c r="V8" s="210" t="s">
        <v>17</v>
      </c>
      <c r="W8" s="16"/>
      <c r="X8" s="16"/>
      <c r="Y8" s="16"/>
      <c r="Z8" s="16"/>
      <c r="AA8" s="16"/>
      <c r="AB8" s="16"/>
      <c r="AC8" s="16"/>
      <c r="AD8" s="16"/>
      <c r="AE8" s="16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30">
      <c r="A9" s="122" t="s">
        <v>5</v>
      </c>
      <c r="B9" s="118" t="s">
        <v>6</v>
      </c>
      <c r="C9" s="58" t="s">
        <v>28</v>
      </c>
      <c r="D9" s="29">
        <v>1</v>
      </c>
      <c r="E9" s="29">
        <v>2</v>
      </c>
      <c r="F9" s="29">
        <v>3</v>
      </c>
      <c r="G9" s="29">
        <v>4</v>
      </c>
      <c r="H9" s="59" t="s">
        <v>7</v>
      </c>
      <c r="I9" s="29">
        <v>1</v>
      </c>
      <c r="J9" s="29">
        <v>2</v>
      </c>
      <c r="K9" s="29">
        <v>3</v>
      </c>
      <c r="L9" s="29">
        <v>4</v>
      </c>
      <c r="M9" s="60" t="s">
        <v>7</v>
      </c>
      <c r="N9" s="29">
        <v>1</v>
      </c>
      <c r="O9" s="29">
        <v>2</v>
      </c>
      <c r="P9" s="71" t="s">
        <v>7</v>
      </c>
      <c r="Q9" s="29" t="s">
        <v>8</v>
      </c>
      <c r="R9" s="29" t="s">
        <v>9</v>
      </c>
      <c r="S9" s="62" t="s">
        <v>15</v>
      </c>
      <c r="T9" s="63" t="s">
        <v>16</v>
      </c>
      <c r="U9" s="72" t="s">
        <v>10</v>
      </c>
      <c r="V9" s="210"/>
      <c r="W9" s="16"/>
      <c r="X9" s="16"/>
      <c r="Y9" s="16" t="s">
        <v>11</v>
      </c>
      <c r="Z9" s="16"/>
      <c r="AA9" s="16" t="s">
        <v>12</v>
      </c>
      <c r="AB9" s="16"/>
      <c r="AC9" s="16" t="s">
        <v>13</v>
      </c>
      <c r="AD9" s="16"/>
      <c r="AE9" s="16" t="s">
        <v>14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47.25">
      <c r="A10" s="64">
        <v>7</v>
      </c>
      <c r="B10" s="198" t="s">
        <v>103</v>
      </c>
      <c r="C10" s="201" t="s">
        <v>52</v>
      </c>
      <c r="D10" s="53">
        <v>8.2</v>
      </c>
      <c r="E10" s="53">
        <v>8.2</v>
      </c>
      <c r="F10" s="53">
        <v>8.1</v>
      </c>
      <c r="G10" s="53">
        <v>7.9</v>
      </c>
      <c r="H10" s="79">
        <f aca="true" t="shared" si="0" ref="H10:H17">(D10+E10+F10+G10-Y10-AA10)/2</f>
        <v>8.15</v>
      </c>
      <c r="I10" s="53">
        <v>7.2</v>
      </c>
      <c r="J10" s="53">
        <v>7.6</v>
      </c>
      <c r="K10" s="53">
        <v>7.6</v>
      </c>
      <c r="L10" s="53">
        <v>8</v>
      </c>
      <c r="M10" s="80">
        <f aca="true" t="shared" si="1" ref="M10:M17">(I10+J10+K10+L10-AC10-AE10)/2</f>
        <v>7.6</v>
      </c>
      <c r="N10" s="54">
        <v>1.6</v>
      </c>
      <c r="O10" s="98">
        <v>1.6</v>
      </c>
      <c r="P10" s="99">
        <f aca="true" t="shared" si="2" ref="P10:P17">(N10)/2</f>
        <v>0.8</v>
      </c>
      <c r="Q10" s="55"/>
      <c r="R10" s="55"/>
      <c r="S10" s="55"/>
      <c r="T10" s="83">
        <f aca="true" t="shared" si="3" ref="T10:T17">Q10/2+R10+S10</f>
        <v>0</v>
      </c>
      <c r="U10" s="100">
        <f aca="true" t="shared" si="4" ref="U10:U17">H10+M10+P10-T10</f>
        <v>16.55</v>
      </c>
      <c r="V10" s="85">
        <f aca="true" t="shared" si="5" ref="V10:V17">RANK(U10,$U$9:$U$20,0)</f>
        <v>1</v>
      </c>
      <c r="W10" s="101"/>
      <c r="X10" s="101"/>
      <c r="Y10" s="102">
        <f aca="true" t="shared" si="6" ref="Y10:Y17">MIN(D10,E10,F10,G10)</f>
        <v>7.9</v>
      </c>
      <c r="Z10" s="101"/>
      <c r="AA10" s="102">
        <f aca="true" t="shared" si="7" ref="AA10:AA17">MAX(D10,E10,F10,G10)</f>
        <v>8.2</v>
      </c>
      <c r="AB10" s="101"/>
      <c r="AC10" s="102">
        <f aca="true" t="shared" si="8" ref="AC10:AC17">MIN(I10,J10,K10,L10)</f>
        <v>7.2</v>
      </c>
      <c r="AD10" s="101"/>
      <c r="AE10" s="102">
        <f aca="true" t="shared" si="9" ref="AE10:AE17">MAX(I10,J10,K10,L10)</f>
        <v>8</v>
      </c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</row>
    <row r="11" spans="1:43" ht="47.25">
      <c r="A11" s="64">
        <v>2</v>
      </c>
      <c r="B11" s="190" t="s">
        <v>110</v>
      </c>
      <c r="C11" s="192" t="s">
        <v>52</v>
      </c>
      <c r="D11" s="53">
        <v>8.3</v>
      </c>
      <c r="E11" s="53">
        <v>7.8</v>
      </c>
      <c r="F11" s="53">
        <v>8.4</v>
      </c>
      <c r="G11" s="53">
        <v>7.8</v>
      </c>
      <c r="H11" s="79">
        <f t="shared" si="0"/>
        <v>8.049999999999997</v>
      </c>
      <c r="I11" s="53">
        <v>7.8</v>
      </c>
      <c r="J11" s="53">
        <v>7.5</v>
      </c>
      <c r="K11" s="53">
        <v>7.8</v>
      </c>
      <c r="L11" s="53">
        <v>7.6</v>
      </c>
      <c r="M11" s="80">
        <f t="shared" si="1"/>
        <v>7.700000000000001</v>
      </c>
      <c r="N11" s="54">
        <v>1.6</v>
      </c>
      <c r="O11" s="98">
        <v>1.6</v>
      </c>
      <c r="P11" s="99">
        <f t="shared" si="2"/>
        <v>0.8</v>
      </c>
      <c r="Q11" s="55"/>
      <c r="R11" s="55"/>
      <c r="S11" s="55"/>
      <c r="T11" s="83">
        <f t="shared" si="3"/>
        <v>0</v>
      </c>
      <c r="U11" s="100">
        <f t="shared" si="4"/>
        <v>16.549999999999997</v>
      </c>
      <c r="V11" s="85">
        <f t="shared" si="5"/>
        <v>2</v>
      </c>
      <c r="W11" s="104"/>
      <c r="X11" s="104"/>
      <c r="Y11" s="102">
        <f t="shared" si="6"/>
        <v>7.8</v>
      </c>
      <c r="Z11" s="104"/>
      <c r="AA11" s="102">
        <f t="shared" si="7"/>
        <v>8.4</v>
      </c>
      <c r="AB11" s="104"/>
      <c r="AC11" s="102">
        <f t="shared" si="8"/>
        <v>7.5</v>
      </c>
      <c r="AD11" s="104"/>
      <c r="AE11" s="102">
        <f t="shared" si="9"/>
        <v>7.8</v>
      </c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</row>
    <row r="12" spans="1:43" ht="47.25">
      <c r="A12" s="64">
        <v>5</v>
      </c>
      <c r="B12" s="190" t="s">
        <v>107</v>
      </c>
      <c r="C12" s="201" t="s">
        <v>52</v>
      </c>
      <c r="D12" s="53">
        <v>8.1</v>
      </c>
      <c r="E12" s="53">
        <v>8</v>
      </c>
      <c r="F12" s="53">
        <v>8.3</v>
      </c>
      <c r="G12" s="53">
        <v>7.6</v>
      </c>
      <c r="H12" s="79">
        <f t="shared" si="0"/>
        <v>8.049999999999999</v>
      </c>
      <c r="I12" s="53">
        <v>7.6</v>
      </c>
      <c r="J12" s="53">
        <v>7.7</v>
      </c>
      <c r="K12" s="53">
        <v>7.4</v>
      </c>
      <c r="L12" s="53">
        <v>7.5</v>
      </c>
      <c r="M12" s="80">
        <f t="shared" si="1"/>
        <v>7.5500000000000025</v>
      </c>
      <c r="N12" s="54">
        <v>1.4</v>
      </c>
      <c r="O12" s="98">
        <v>1.4</v>
      </c>
      <c r="P12" s="99">
        <f t="shared" si="2"/>
        <v>0.7</v>
      </c>
      <c r="Q12" s="55"/>
      <c r="R12" s="55"/>
      <c r="S12" s="55"/>
      <c r="T12" s="83">
        <f t="shared" si="3"/>
        <v>0</v>
      </c>
      <c r="U12" s="100">
        <f t="shared" si="4"/>
        <v>16.3</v>
      </c>
      <c r="V12" s="85">
        <f t="shared" si="5"/>
        <v>3</v>
      </c>
      <c r="W12" s="104"/>
      <c r="X12" s="104"/>
      <c r="Y12" s="102">
        <f t="shared" si="6"/>
        <v>7.6</v>
      </c>
      <c r="Z12" s="104"/>
      <c r="AA12" s="102">
        <f t="shared" si="7"/>
        <v>8.3</v>
      </c>
      <c r="AB12" s="104"/>
      <c r="AC12" s="102">
        <f t="shared" si="8"/>
        <v>7.4</v>
      </c>
      <c r="AD12" s="104"/>
      <c r="AE12" s="102">
        <f t="shared" si="9"/>
        <v>7.7</v>
      </c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</row>
    <row r="13" spans="1:43" ht="47.25">
      <c r="A13" s="64">
        <v>6</v>
      </c>
      <c r="B13" s="200" t="s">
        <v>105</v>
      </c>
      <c r="C13" s="201" t="s">
        <v>52</v>
      </c>
      <c r="D13" s="81">
        <v>7.8</v>
      </c>
      <c r="E13" s="81">
        <v>7.8</v>
      </c>
      <c r="F13" s="81">
        <v>8</v>
      </c>
      <c r="G13" s="81">
        <v>7.8</v>
      </c>
      <c r="H13" s="79">
        <f t="shared" si="0"/>
        <v>7.800000000000001</v>
      </c>
      <c r="I13" s="81">
        <v>7.9</v>
      </c>
      <c r="J13" s="81">
        <v>7.8</v>
      </c>
      <c r="K13" s="81">
        <v>7.5</v>
      </c>
      <c r="L13" s="81">
        <v>7.6</v>
      </c>
      <c r="M13" s="80">
        <f t="shared" si="1"/>
        <v>7.699999999999998</v>
      </c>
      <c r="N13" s="98">
        <v>1.6</v>
      </c>
      <c r="O13" s="98">
        <v>1.6</v>
      </c>
      <c r="P13" s="99">
        <f t="shared" si="2"/>
        <v>0.8</v>
      </c>
      <c r="Q13" s="81"/>
      <c r="R13" s="81"/>
      <c r="S13" s="81"/>
      <c r="T13" s="83">
        <f t="shared" si="3"/>
        <v>0</v>
      </c>
      <c r="U13" s="100">
        <f t="shared" si="4"/>
        <v>16.3</v>
      </c>
      <c r="V13" s="85">
        <f t="shared" si="5"/>
        <v>3</v>
      </c>
      <c r="W13" s="101"/>
      <c r="X13" s="101"/>
      <c r="Y13" s="102">
        <f t="shared" si="6"/>
        <v>7.8</v>
      </c>
      <c r="Z13" s="101"/>
      <c r="AA13" s="102">
        <f t="shared" si="7"/>
        <v>8</v>
      </c>
      <c r="AB13" s="101"/>
      <c r="AC13" s="102">
        <f t="shared" si="8"/>
        <v>7.5</v>
      </c>
      <c r="AD13" s="101"/>
      <c r="AE13" s="102">
        <f t="shared" si="9"/>
        <v>7.9</v>
      </c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</row>
    <row r="14" spans="1:43" ht="47.25">
      <c r="A14" s="64">
        <v>1</v>
      </c>
      <c r="B14" s="188" t="s">
        <v>109</v>
      </c>
      <c r="C14" s="197" t="s">
        <v>52</v>
      </c>
      <c r="D14" s="53">
        <v>7.5</v>
      </c>
      <c r="E14" s="53">
        <v>7.7</v>
      </c>
      <c r="F14" s="53">
        <v>8.3</v>
      </c>
      <c r="G14" s="53">
        <v>7.5</v>
      </c>
      <c r="H14" s="79">
        <f t="shared" si="0"/>
        <v>7.6</v>
      </c>
      <c r="I14" s="53">
        <v>7.6</v>
      </c>
      <c r="J14" s="53">
        <v>7.7</v>
      </c>
      <c r="K14" s="53">
        <v>7.2</v>
      </c>
      <c r="L14" s="53">
        <v>7.7</v>
      </c>
      <c r="M14" s="80">
        <f t="shared" si="1"/>
        <v>7.65</v>
      </c>
      <c r="N14" s="54">
        <v>1.6</v>
      </c>
      <c r="O14" s="98">
        <v>1.6</v>
      </c>
      <c r="P14" s="99">
        <f t="shared" si="2"/>
        <v>0.8</v>
      </c>
      <c r="Q14" s="55"/>
      <c r="R14" s="55"/>
      <c r="S14" s="55"/>
      <c r="T14" s="83">
        <f t="shared" si="3"/>
        <v>0</v>
      </c>
      <c r="U14" s="100">
        <f t="shared" si="4"/>
        <v>16.05</v>
      </c>
      <c r="V14" s="85">
        <f t="shared" si="5"/>
        <v>5</v>
      </c>
      <c r="W14" s="104"/>
      <c r="X14" s="104"/>
      <c r="Y14" s="102">
        <f t="shared" si="6"/>
        <v>7.5</v>
      </c>
      <c r="Z14" s="104"/>
      <c r="AA14" s="102">
        <f t="shared" si="7"/>
        <v>8.3</v>
      </c>
      <c r="AB14" s="104"/>
      <c r="AC14" s="102">
        <f t="shared" si="8"/>
        <v>7.2</v>
      </c>
      <c r="AD14" s="104"/>
      <c r="AE14" s="102">
        <f t="shared" si="9"/>
        <v>7.7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</row>
    <row r="15" spans="1:43" ht="47.25">
      <c r="A15" s="64">
        <v>8</v>
      </c>
      <c r="B15" s="124" t="s">
        <v>111</v>
      </c>
      <c r="C15" s="157" t="s">
        <v>55</v>
      </c>
      <c r="D15" s="81">
        <v>7.4</v>
      </c>
      <c r="E15" s="81">
        <v>7.7</v>
      </c>
      <c r="F15" s="81">
        <v>7.7</v>
      </c>
      <c r="G15" s="81">
        <v>7.4</v>
      </c>
      <c r="H15" s="79">
        <f t="shared" si="0"/>
        <v>7.5500000000000025</v>
      </c>
      <c r="I15" s="81">
        <v>7.8</v>
      </c>
      <c r="J15" s="81">
        <v>7.3</v>
      </c>
      <c r="K15" s="81">
        <v>7.3</v>
      </c>
      <c r="L15" s="81">
        <v>7.3</v>
      </c>
      <c r="M15" s="80">
        <f t="shared" si="1"/>
        <v>7.299999999999999</v>
      </c>
      <c r="N15" s="98">
        <v>1.2</v>
      </c>
      <c r="O15" s="98">
        <v>1.2</v>
      </c>
      <c r="P15" s="99">
        <f t="shared" si="2"/>
        <v>0.6</v>
      </c>
      <c r="Q15" s="81"/>
      <c r="R15" s="81"/>
      <c r="S15" s="81"/>
      <c r="T15" s="83">
        <f t="shared" si="3"/>
        <v>0</v>
      </c>
      <c r="U15" s="100">
        <f t="shared" si="4"/>
        <v>15.450000000000001</v>
      </c>
      <c r="V15" s="85">
        <f t="shared" si="5"/>
        <v>6</v>
      </c>
      <c r="W15" s="104"/>
      <c r="X15" s="104"/>
      <c r="Y15" s="102">
        <f t="shared" si="6"/>
        <v>7.4</v>
      </c>
      <c r="Z15" s="104"/>
      <c r="AA15" s="102">
        <f t="shared" si="7"/>
        <v>7.7</v>
      </c>
      <c r="AB15" s="104"/>
      <c r="AC15" s="102">
        <f t="shared" si="8"/>
        <v>7.3</v>
      </c>
      <c r="AD15" s="104"/>
      <c r="AE15" s="102">
        <f t="shared" si="9"/>
        <v>7.8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</row>
    <row r="16" spans="1:43" ht="47.25">
      <c r="A16" s="64">
        <v>3</v>
      </c>
      <c r="B16" s="202" t="s">
        <v>106</v>
      </c>
      <c r="C16" s="203" t="s">
        <v>52</v>
      </c>
      <c r="D16" s="53">
        <v>6.9</v>
      </c>
      <c r="E16" s="53">
        <v>7.5</v>
      </c>
      <c r="F16" s="53">
        <v>7</v>
      </c>
      <c r="G16" s="53">
        <v>7</v>
      </c>
      <c r="H16" s="79">
        <f t="shared" si="0"/>
        <v>7</v>
      </c>
      <c r="I16" s="53">
        <v>6.9</v>
      </c>
      <c r="J16" s="53">
        <v>6.9</v>
      </c>
      <c r="K16" s="53">
        <v>7</v>
      </c>
      <c r="L16" s="53">
        <v>7.2</v>
      </c>
      <c r="M16" s="80">
        <f t="shared" si="1"/>
        <v>6.950000000000001</v>
      </c>
      <c r="N16" s="54">
        <v>1.3</v>
      </c>
      <c r="O16" s="98">
        <v>1.3</v>
      </c>
      <c r="P16" s="99">
        <f t="shared" si="2"/>
        <v>0.65</v>
      </c>
      <c r="Q16" s="55"/>
      <c r="R16" s="55"/>
      <c r="S16" s="55"/>
      <c r="T16" s="83">
        <f t="shared" si="3"/>
        <v>0</v>
      </c>
      <c r="U16" s="100">
        <f t="shared" si="4"/>
        <v>14.600000000000001</v>
      </c>
      <c r="V16" s="85">
        <f t="shared" si="5"/>
        <v>7</v>
      </c>
      <c r="W16" s="104"/>
      <c r="X16" s="104"/>
      <c r="Y16" s="102">
        <f t="shared" si="6"/>
        <v>6.9</v>
      </c>
      <c r="Z16" s="104"/>
      <c r="AA16" s="102">
        <f t="shared" si="7"/>
        <v>7.5</v>
      </c>
      <c r="AB16" s="104"/>
      <c r="AC16" s="102">
        <f t="shared" si="8"/>
        <v>6.9</v>
      </c>
      <c r="AD16" s="104"/>
      <c r="AE16" s="102">
        <f t="shared" si="9"/>
        <v>7.2</v>
      </c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</row>
    <row r="17" spans="1:43" ht="63">
      <c r="A17" s="64">
        <v>4</v>
      </c>
      <c r="B17" s="208" t="s">
        <v>108</v>
      </c>
      <c r="C17" s="201" t="s">
        <v>52</v>
      </c>
      <c r="D17" s="53">
        <v>6.8</v>
      </c>
      <c r="E17" s="53">
        <v>7.2</v>
      </c>
      <c r="F17" s="53">
        <v>6.8</v>
      </c>
      <c r="G17" s="53">
        <v>7.3</v>
      </c>
      <c r="H17" s="79">
        <f t="shared" si="0"/>
        <v>7</v>
      </c>
      <c r="I17" s="53">
        <v>6.7</v>
      </c>
      <c r="J17" s="53">
        <v>6.9</v>
      </c>
      <c r="K17" s="53">
        <v>6.8</v>
      </c>
      <c r="L17" s="53">
        <v>7</v>
      </c>
      <c r="M17" s="80">
        <f t="shared" si="1"/>
        <v>6.850000000000001</v>
      </c>
      <c r="N17" s="54">
        <v>1.1</v>
      </c>
      <c r="O17" s="98">
        <v>1.1</v>
      </c>
      <c r="P17" s="99">
        <f t="shared" si="2"/>
        <v>0.55</v>
      </c>
      <c r="Q17" s="55"/>
      <c r="R17" s="55"/>
      <c r="S17" s="55"/>
      <c r="T17" s="83">
        <f t="shared" si="3"/>
        <v>0</v>
      </c>
      <c r="U17" s="100">
        <f t="shared" si="4"/>
        <v>14.400000000000002</v>
      </c>
      <c r="V17" s="85">
        <f t="shared" si="5"/>
        <v>8</v>
      </c>
      <c r="W17" s="104"/>
      <c r="X17" s="104"/>
      <c r="Y17" s="102">
        <f t="shared" si="6"/>
        <v>6.8</v>
      </c>
      <c r="Z17" s="104"/>
      <c r="AA17" s="102">
        <f t="shared" si="7"/>
        <v>7.3</v>
      </c>
      <c r="AB17" s="104"/>
      <c r="AC17" s="102">
        <f t="shared" si="8"/>
        <v>6.7</v>
      </c>
      <c r="AD17" s="104"/>
      <c r="AE17" s="102">
        <f t="shared" si="9"/>
        <v>7</v>
      </c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</row>
    <row r="18" spans="1:43" ht="27" customHeight="1">
      <c r="A18" s="114"/>
      <c r="B18" s="166" t="s">
        <v>20</v>
      </c>
      <c r="C18" s="165"/>
      <c r="D18" s="10"/>
      <c r="E18" s="10"/>
      <c r="F18" s="10"/>
      <c r="G18" s="10"/>
      <c r="H18" s="163" t="s">
        <v>35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4"/>
      <c r="X18" s="104"/>
      <c r="Y18" s="102" t="e">
        <f>MIN(#REF!,#REF!,#REF!,#REF!)</f>
        <v>#REF!</v>
      </c>
      <c r="Z18" s="104"/>
      <c r="AA18" s="102" t="e">
        <f>MAX(#REF!,#REF!,#REF!,#REF!)</f>
        <v>#REF!</v>
      </c>
      <c r="AB18" s="104"/>
      <c r="AC18" s="102" t="e">
        <f>MIN(#REF!,#REF!,#REF!,#REF!)</f>
        <v>#REF!</v>
      </c>
      <c r="AD18" s="104"/>
      <c r="AE18" s="102" t="e">
        <f>MAX(#REF!,#REF!,#REF!,#REF!)</f>
        <v>#REF!</v>
      </c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</row>
    <row r="19" spans="1:43" ht="24.75" customHeight="1">
      <c r="A19" s="136"/>
      <c r="B19" s="34" t="s">
        <v>27</v>
      </c>
      <c r="C19" s="10"/>
      <c r="D19" s="10"/>
      <c r="E19" s="10"/>
      <c r="F19" s="10"/>
      <c r="G19" s="10"/>
      <c r="H19" s="22" t="s">
        <v>33</v>
      </c>
      <c r="I19" s="10"/>
      <c r="J19" s="10"/>
      <c r="K19" s="10" t="s">
        <v>22</v>
      </c>
      <c r="N19"/>
      <c r="O19" s="10"/>
      <c r="P19" s="10"/>
      <c r="Q19" s="10"/>
      <c r="R19" s="10"/>
      <c r="S19" s="10"/>
      <c r="T19" s="10"/>
      <c r="U19" s="10"/>
      <c r="V19" s="10"/>
      <c r="W19" s="104"/>
      <c r="X19" s="104"/>
      <c r="Y19" s="102" t="e">
        <f>MIN(#REF!,#REF!,#REF!,#REF!)</f>
        <v>#REF!</v>
      </c>
      <c r="Z19" s="104"/>
      <c r="AA19" s="102" t="e">
        <f>MAX(#REF!,#REF!,#REF!,#REF!)</f>
        <v>#REF!</v>
      </c>
      <c r="AB19" s="104"/>
      <c r="AC19" s="102" t="e">
        <f>MIN(#REF!,#REF!,#REF!,#REF!)</f>
        <v>#REF!</v>
      </c>
      <c r="AD19" s="104"/>
      <c r="AE19" s="102" t="e">
        <f>MAX(#REF!,#REF!,#REF!,#REF!)</f>
        <v>#REF!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</row>
    <row r="20" spans="1:43" ht="15">
      <c r="A20" s="115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6"/>
      <c r="P20" s="16"/>
      <c r="Q20" s="10"/>
      <c r="R20" s="10"/>
      <c r="S20" s="10"/>
      <c r="T20" s="10"/>
      <c r="U20" s="10"/>
      <c r="V20" s="10"/>
      <c r="W20" s="104"/>
      <c r="X20" s="104"/>
      <c r="Y20" s="102" t="e">
        <f>MIN(#REF!,#REF!,#REF!,#REF!)</f>
        <v>#REF!</v>
      </c>
      <c r="Z20" s="104"/>
      <c r="AA20" s="102" t="e">
        <f>MAX(#REF!,#REF!,#REF!,#REF!)</f>
        <v>#REF!</v>
      </c>
      <c r="AB20" s="104"/>
      <c r="AC20" s="102" t="e">
        <f>MIN(#REF!,#REF!,#REF!,#REF!)</f>
        <v>#REF!</v>
      </c>
      <c r="AD20" s="104"/>
      <c r="AE20" s="102" t="e">
        <f>MAX(#REF!,#REF!,#REF!,#REF!)</f>
        <v>#REF!</v>
      </c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</row>
    <row r="21" spans="1:43" ht="15">
      <c r="A21" s="115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6"/>
      <c r="P21" s="16"/>
      <c r="Q21" s="10"/>
      <c r="R21" s="10"/>
      <c r="S21" s="10"/>
      <c r="T21" s="10"/>
      <c r="U21" s="10"/>
      <c r="V21" s="10"/>
      <c r="W21" s="101"/>
      <c r="X21" s="101"/>
      <c r="Y21" s="102" t="e">
        <f>MIN(#REF!,#REF!,#REF!,#REF!)</f>
        <v>#REF!</v>
      </c>
      <c r="Z21" s="101"/>
      <c r="AA21" s="102" t="e">
        <f>MAX(#REF!,#REF!,#REF!,#REF!)</f>
        <v>#REF!</v>
      </c>
      <c r="AB21" s="101"/>
      <c r="AC21" s="102" t="e">
        <f>MIN(#REF!,#REF!,#REF!,#REF!)</f>
        <v>#REF!</v>
      </c>
      <c r="AD21" s="101"/>
      <c r="AE21" s="102" t="e">
        <f>MAX(#REF!,#REF!,#REF!,#REF!)</f>
        <v>#REF!</v>
      </c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</row>
    <row r="22" spans="1:43" ht="12.75">
      <c r="A22" s="11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/>
      <c r="U22"/>
      <c r="W22" s="104"/>
      <c r="X22" s="104"/>
      <c r="Y22" s="102" t="e">
        <f>MIN(#REF!,#REF!,#REF!,#REF!)</f>
        <v>#REF!</v>
      </c>
      <c r="Z22" s="104"/>
      <c r="AA22" s="102" t="e">
        <f>MAX(#REF!,#REF!,#REF!,#REF!)</f>
        <v>#REF!</v>
      </c>
      <c r="AB22" s="104"/>
      <c r="AC22" s="102" t="e">
        <f>MIN(#REF!,#REF!,#REF!,#REF!)</f>
        <v>#REF!</v>
      </c>
      <c r="AD22" s="104"/>
      <c r="AE22" s="102" t="e">
        <f>MAX(#REF!,#REF!,#REF!,#REF!)</f>
        <v>#REF!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</row>
    <row r="23" spans="23:43" ht="15">
      <c r="W23" s="104"/>
      <c r="X23" s="104"/>
      <c r="Y23" s="102" t="e">
        <f>MIN(#REF!,#REF!,#REF!,#REF!)</f>
        <v>#REF!</v>
      </c>
      <c r="Z23" s="104"/>
      <c r="AA23" s="102" t="e">
        <f>MAX(#REF!,#REF!,#REF!,#REF!)</f>
        <v>#REF!</v>
      </c>
      <c r="AB23" s="104"/>
      <c r="AC23" s="102" t="e">
        <f>MIN(#REF!,#REF!,#REF!,#REF!)</f>
        <v>#REF!</v>
      </c>
      <c r="AD23" s="104"/>
      <c r="AE23" s="102" t="e">
        <f>MAX(#REF!,#REF!,#REF!,#REF!)</f>
        <v>#REF!</v>
      </c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</row>
    <row r="24" spans="23:43" ht="15">
      <c r="W24" s="104"/>
      <c r="X24" s="104"/>
      <c r="Y24" s="102" t="e">
        <f>MIN(#REF!,#REF!,#REF!,#REF!)</f>
        <v>#REF!</v>
      </c>
      <c r="Z24" s="104"/>
      <c r="AA24" s="102" t="e">
        <f>MAX(#REF!,#REF!,#REF!,#REF!)</f>
        <v>#REF!</v>
      </c>
      <c r="AB24" s="104"/>
      <c r="AC24" s="102" t="e">
        <f>MIN(#REF!,#REF!,#REF!,#REF!)</f>
        <v>#REF!</v>
      </c>
      <c r="AD24" s="104"/>
      <c r="AE24" s="102" t="e">
        <f>MAX(#REF!,#REF!,#REF!,#REF!)</f>
        <v>#REF!</v>
      </c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</row>
    <row r="25" spans="23:43" ht="15">
      <c r="W25" s="104"/>
      <c r="X25" s="104"/>
      <c r="Y25" s="102" t="e">
        <f>MIN(#REF!,#REF!,#REF!,#REF!)</f>
        <v>#REF!</v>
      </c>
      <c r="Z25" s="104"/>
      <c r="AA25" s="102" t="e">
        <f>MAX(#REF!,#REF!,#REF!,#REF!)</f>
        <v>#REF!</v>
      </c>
      <c r="AB25" s="104"/>
      <c r="AC25" s="102" t="e">
        <f>MIN(#REF!,#REF!,#REF!,#REF!)</f>
        <v>#REF!</v>
      </c>
      <c r="AD25" s="104"/>
      <c r="AE25" s="102" t="e">
        <f>MAX(#REF!,#REF!,#REF!,#REF!)</f>
        <v>#REF!</v>
      </c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</row>
    <row r="26" spans="23:43" ht="15">
      <c r="W26" s="104"/>
      <c r="X26" s="104"/>
      <c r="Y26" s="102" t="e">
        <f>MIN(#REF!,#REF!,#REF!,#REF!)</f>
        <v>#REF!</v>
      </c>
      <c r="Z26" s="104"/>
      <c r="AA26" s="102" t="e">
        <f>MAX(#REF!,#REF!,#REF!,#REF!)</f>
        <v>#REF!</v>
      </c>
      <c r="AB26" s="104"/>
      <c r="AC26" s="102" t="e">
        <f>MIN(#REF!,#REF!,#REF!,#REF!)</f>
        <v>#REF!</v>
      </c>
      <c r="AD26" s="104"/>
      <c r="AE26" s="102" t="e">
        <f>MAX(#REF!,#REF!,#REF!,#REF!)</f>
        <v>#REF!</v>
      </c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</row>
    <row r="27" spans="23:43" ht="15">
      <c r="W27" s="101"/>
      <c r="X27" s="101"/>
      <c r="Y27" s="102" t="e">
        <f>MIN(#REF!,#REF!,#REF!,#REF!)</f>
        <v>#REF!</v>
      </c>
      <c r="Z27" s="101"/>
      <c r="AA27" s="102" t="e">
        <f>MAX(#REF!,#REF!,#REF!,#REF!)</f>
        <v>#REF!</v>
      </c>
      <c r="AB27" s="101"/>
      <c r="AC27" s="102" t="e">
        <f>MIN(#REF!,#REF!,#REF!,#REF!)</f>
        <v>#REF!</v>
      </c>
      <c r="AD27" s="101"/>
      <c r="AE27" s="102" t="e">
        <f>MAX(#REF!,#REF!,#REF!,#REF!)</f>
        <v>#REF!</v>
      </c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</row>
    <row r="28" spans="23:43" ht="15">
      <c r="W28" s="104"/>
      <c r="X28" s="104"/>
      <c r="Y28" s="102" t="e">
        <f>MIN(#REF!,#REF!,#REF!,#REF!)</f>
        <v>#REF!</v>
      </c>
      <c r="Z28" s="104"/>
      <c r="AA28" s="102" t="e">
        <f>MAX(#REF!,#REF!,#REF!,#REF!)</f>
        <v>#REF!</v>
      </c>
      <c r="AB28" s="104"/>
      <c r="AC28" s="102" t="e">
        <f>MIN(#REF!,#REF!,#REF!,#REF!)</f>
        <v>#REF!</v>
      </c>
      <c r="AD28" s="104"/>
      <c r="AE28" s="102" t="e">
        <f>MAX(#REF!,#REF!,#REF!,#REF!)</f>
        <v>#REF!</v>
      </c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</row>
    <row r="29" spans="2:43" ht="12.75">
      <c r="B29" s="1"/>
      <c r="C29" s="1"/>
      <c r="W29" s="104"/>
      <c r="X29" s="104"/>
      <c r="Y29" s="102" t="e">
        <f>MIN(#REF!,#REF!,#REF!,#REF!)</f>
        <v>#REF!</v>
      </c>
      <c r="Z29" s="104"/>
      <c r="AA29" s="102" t="e">
        <f>MAX(#REF!,#REF!,#REF!,#REF!)</f>
        <v>#REF!</v>
      </c>
      <c r="AB29" s="104"/>
      <c r="AC29" s="102" t="e">
        <f>MIN(#REF!,#REF!,#REF!,#REF!)</f>
        <v>#REF!</v>
      </c>
      <c r="AD29" s="104"/>
      <c r="AE29" s="102" t="e">
        <f>MAX(#REF!,#REF!,#REF!,#REF!)</f>
        <v>#REF!</v>
      </c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</row>
    <row r="30" spans="2:43" ht="12.75">
      <c r="B30" s="1"/>
      <c r="C30" s="1"/>
      <c r="W30" s="104"/>
      <c r="X30" s="104"/>
      <c r="Y30" s="102" t="e">
        <f>MIN(#REF!,#REF!,#REF!,#REF!)</f>
        <v>#REF!</v>
      </c>
      <c r="Z30" s="104"/>
      <c r="AA30" s="102" t="e">
        <f>MAX(#REF!,#REF!,#REF!,#REF!)</f>
        <v>#REF!</v>
      </c>
      <c r="AB30" s="104"/>
      <c r="AC30" s="102" t="e">
        <f>MIN(#REF!,#REF!,#REF!,#REF!)</f>
        <v>#REF!</v>
      </c>
      <c r="AD30" s="104"/>
      <c r="AE30" s="102" t="e">
        <f>MAX(#REF!,#REF!,#REF!,#REF!)</f>
        <v>#REF!</v>
      </c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</row>
    <row r="31" spans="23:43" ht="15">
      <c r="W31" s="101"/>
      <c r="X31" s="101"/>
      <c r="Y31" s="102" t="e">
        <f>MIN(#REF!,#REF!,#REF!,#REF!)</f>
        <v>#REF!</v>
      </c>
      <c r="Z31" s="101"/>
      <c r="AA31" s="102" t="e">
        <f>MAX(#REF!,#REF!,#REF!,#REF!)</f>
        <v>#REF!</v>
      </c>
      <c r="AB31" s="101"/>
      <c r="AC31" s="102" t="e">
        <f>MIN(#REF!,#REF!,#REF!,#REF!)</f>
        <v>#REF!</v>
      </c>
      <c r="AD31" s="101"/>
      <c r="AE31" s="102" t="e">
        <f>MAX(#REF!,#REF!,#REF!,#REF!)</f>
        <v>#REF!</v>
      </c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</row>
    <row r="32" spans="23:43" ht="15">
      <c r="W32" s="104"/>
      <c r="X32" s="104"/>
      <c r="Y32" s="102" t="e">
        <f>MIN(#REF!,#REF!,#REF!,#REF!)</f>
        <v>#REF!</v>
      </c>
      <c r="Z32" s="104"/>
      <c r="AA32" s="102" t="e">
        <f>MAX(#REF!,#REF!,#REF!,#REF!)</f>
        <v>#REF!</v>
      </c>
      <c r="AB32" s="104"/>
      <c r="AC32" s="102" t="e">
        <f>MIN(#REF!,#REF!,#REF!,#REF!)</f>
        <v>#REF!</v>
      </c>
      <c r="AD32" s="104"/>
      <c r="AE32" s="102" t="e">
        <f>MAX(#REF!,#REF!,#REF!,#REF!)</f>
        <v>#REF!</v>
      </c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</row>
    <row r="33" spans="23:43" ht="15">
      <c r="W33" s="104"/>
      <c r="X33" s="104"/>
      <c r="Y33" s="102" t="e">
        <f>MIN(#REF!,#REF!,#REF!,#REF!)</f>
        <v>#REF!</v>
      </c>
      <c r="Z33" s="104"/>
      <c r="AA33" s="102" t="e">
        <f>MAX(#REF!,#REF!,#REF!,#REF!)</f>
        <v>#REF!</v>
      </c>
      <c r="AB33" s="104"/>
      <c r="AC33" s="102" t="e">
        <f>MIN(#REF!,#REF!,#REF!,#REF!)</f>
        <v>#REF!</v>
      </c>
      <c r="AD33" s="104"/>
      <c r="AE33" s="102" t="e">
        <f>MAX(#REF!,#REF!,#REF!,#REF!)</f>
        <v>#REF!</v>
      </c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</row>
    <row r="34" spans="23:43" ht="15">
      <c r="W34" s="104"/>
      <c r="X34" s="104"/>
      <c r="Y34" s="102" t="e">
        <f>MIN(#REF!,#REF!,#REF!,#REF!)</f>
        <v>#REF!</v>
      </c>
      <c r="Z34" s="104"/>
      <c r="AA34" s="102" t="e">
        <f>MAX(#REF!,#REF!,#REF!,#REF!)</f>
        <v>#REF!</v>
      </c>
      <c r="AB34" s="104"/>
      <c r="AC34" s="102" t="e">
        <f>MIN(#REF!,#REF!,#REF!,#REF!)</f>
        <v>#REF!</v>
      </c>
      <c r="AD34" s="104"/>
      <c r="AE34" s="102" t="e">
        <f>MAX(#REF!,#REF!,#REF!,#REF!)</f>
        <v>#REF!</v>
      </c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</row>
    <row r="35" spans="23:43" ht="15">
      <c r="W35" s="104"/>
      <c r="X35" s="104"/>
      <c r="Y35" s="102" t="e">
        <f>MIN(#REF!,#REF!,#REF!,#REF!)</f>
        <v>#REF!</v>
      </c>
      <c r="Z35" s="104"/>
      <c r="AA35" s="102" t="e">
        <f>MAX(#REF!,#REF!,#REF!,#REF!)</f>
        <v>#REF!</v>
      </c>
      <c r="AB35" s="104"/>
      <c r="AC35" s="102" t="e">
        <f>MIN(#REF!,#REF!,#REF!,#REF!)</f>
        <v>#REF!</v>
      </c>
      <c r="AD35" s="104"/>
      <c r="AE35" s="102" t="e">
        <f>MAX(#REF!,#REF!,#REF!,#REF!)</f>
        <v>#REF!</v>
      </c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</row>
    <row r="36" spans="23:43" ht="15">
      <c r="W36" s="104"/>
      <c r="X36" s="104"/>
      <c r="Y36" s="102" t="e">
        <f>MIN(#REF!,#REF!,#REF!,#REF!)</f>
        <v>#REF!</v>
      </c>
      <c r="Z36" s="104"/>
      <c r="AA36" s="102" t="e">
        <f>MAX(#REF!,#REF!,#REF!,#REF!)</f>
        <v>#REF!</v>
      </c>
      <c r="AB36" s="104"/>
      <c r="AC36" s="102" t="e">
        <f>MIN(#REF!,#REF!,#REF!,#REF!)</f>
        <v>#REF!</v>
      </c>
      <c r="AD36" s="104"/>
      <c r="AE36" s="102" t="e">
        <f>MAX(#REF!,#REF!,#REF!,#REF!)</f>
        <v>#REF!</v>
      </c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</row>
    <row r="37" spans="23:43" ht="15">
      <c r="W37" s="101"/>
      <c r="X37" s="101"/>
      <c r="Y37" s="102" t="e">
        <f>MIN(#REF!,#REF!,#REF!,#REF!)</f>
        <v>#REF!</v>
      </c>
      <c r="Z37" s="101"/>
      <c r="AA37" s="102" t="e">
        <f>MAX(#REF!,#REF!,#REF!,#REF!)</f>
        <v>#REF!</v>
      </c>
      <c r="AB37" s="101"/>
      <c r="AC37" s="102" t="e">
        <f>MIN(#REF!,#REF!,#REF!,#REF!)</f>
        <v>#REF!</v>
      </c>
      <c r="AD37" s="101"/>
      <c r="AE37" s="102" t="e">
        <f>MAX(#REF!,#REF!,#REF!,#REF!)</f>
        <v>#REF!</v>
      </c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</row>
    <row r="38" spans="23:43" ht="15">
      <c r="W38" s="104"/>
      <c r="X38" s="104"/>
      <c r="Y38" s="102" t="e">
        <f>MIN(#REF!,#REF!,#REF!,#REF!)</f>
        <v>#REF!</v>
      </c>
      <c r="Z38" s="104"/>
      <c r="AA38" s="102" t="e">
        <f>MAX(#REF!,#REF!,#REF!,#REF!)</f>
        <v>#REF!</v>
      </c>
      <c r="AB38" s="104"/>
      <c r="AC38" s="102" t="e">
        <f>MIN(#REF!,#REF!,#REF!,#REF!)</f>
        <v>#REF!</v>
      </c>
      <c r="AD38" s="104"/>
      <c r="AE38" s="102" t="e">
        <f>MAX(#REF!,#REF!,#REF!,#REF!)</f>
        <v>#REF!</v>
      </c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</row>
    <row r="39" spans="23:43" ht="15">
      <c r="W39" s="104"/>
      <c r="X39" s="104"/>
      <c r="Y39" s="102" t="e">
        <f>MIN(#REF!,#REF!,#REF!,#REF!)</f>
        <v>#REF!</v>
      </c>
      <c r="Z39" s="104"/>
      <c r="AA39" s="102" t="e">
        <f>MAX(#REF!,#REF!,#REF!,#REF!)</f>
        <v>#REF!</v>
      </c>
      <c r="AB39" s="104"/>
      <c r="AC39" s="102" t="e">
        <f>MIN(#REF!,#REF!,#REF!,#REF!)</f>
        <v>#REF!</v>
      </c>
      <c r="AD39" s="104"/>
      <c r="AE39" s="102" t="e">
        <f>MAX(#REF!,#REF!,#REF!,#REF!)</f>
        <v>#REF!</v>
      </c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</row>
    <row r="40" spans="23:43" ht="15">
      <c r="W40" s="104"/>
      <c r="X40" s="104"/>
      <c r="Y40" s="102" t="e">
        <f>MIN(#REF!,#REF!,#REF!,#REF!)</f>
        <v>#REF!</v>
      </c>
      <c r="Z40" s="104"/>
      <c r="AA40" s="102" t="e">
        <f>MAX(#REF!,#REF!,#REF!,#REF!)</f>
        <v>#REF!</v>
      </c>
      <c r="AB40" s="104"/>
      <c r="AC40" s="102" t="e">
        <f>MIN(#REF!,#REF!,#REF!,#REF!)</f>
        <v>#REF!</v>
      </c>
      <c r="AD40" s="104"/>
      <c r="AE40" s="102" t="e">
        <f>MAX(#REF!,#REF!,#REF!,#REF!)</f>
        <v>#REF!</v>
      </c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</row>
    <row r="41" spans="32:43" ht="15"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32:43" ht="15"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32:43" ht="15"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32:43" ht="15"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32:43" ht="15"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32:43" ht="15"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</sheetData>
  <sheetProtection/>
  <mergeCells count="5">
    <mergeCell ref="D8:H8"/>
    <mergeCell ref="I8:M8"/>
    <mergeCell ref="N8:P8"/>
    <mergeCell ref="Q8:T8"/>
    <mergeCell ref="V8:V9"/>
  </mergeCells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view="pageBreakPreview" zoomScaleSheetLayoutView="100" zoomScalePageLayoutView="0" workbookViewId="0" topLeftCell="A3">
      <selection activeCell="B17" sqref="B17"/>
    </sheetView>
  </sheetViews>
  <sheetFormatPr defaultColWidth="9.140625" defaultRowHeight="12.75"/>
  <cols>
    <col min="1" max="1" width="3.8515625" style="116" customWidth="1"/>
    <col min="2" max="2" width="24.421875" style="35" customWidth="1"/>
    <col min="3" max="3" width="16.8515625" style="0" customWidth="1"/>
    <col min="4" max="6" width="5.421875" style="0" customWidth="1"/>
    <col min="7" max="7" width="6.00390625" style="0" customWidth="1"/>
    <col min="8" max="8" width="7.1406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8.7109375" style="0" customWidth="1"/>
    <col min="32" max="32" width="9.140625" style="2" customWidth="1"/>
  </cols>
  <sheetData>
    <row r="1" spans="1:3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  <c r="AF1"/>
    </row>
    <row r="2" spans="1:3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  <c r="AF2"/>
    </row>
    <row r="3" spans="1:3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  <c r="AF3"/>
    </row>
    <row r="4" spans="1:32" ht="18.75">
      <c r="A4" s="41"/>
      <c r="B4" s="43"/>
      <c r="C4" s="170"/>
      <c r="D4" s="171"/>
      <c r="E4" s="48"/>
      <c r="F4" s="48"/>
      <c r="G4" s="172"/>
      <c r="H4" s="48"/>
      <c r="I4" s="173"/>
      <c r="J4" s="48"/>
      <c r="K4" s="173"/>
      <c r="L4" s="174"/>
      <c r="M4" s="175"/>
      <c r="N4" s="175"/>
      <c r="O4" s="175"/>
      <c r="P4" s="176"/>
      <c r="Q4" s="48"/>
      <c r="R4" s="40"/>
      <c r="S4" s="40"/>
      <c r="T4" s="41"/>
      <c r="U4" s="45"/>
      <c r="V4" s="41"/>
      <c r="AF4"/>
    </row>
    <row r="5" spans="1:32" ht="15.75">
      <c r="A5" s="111"/>
      <c r="B5" s="108"/>
      <c r="C5" s="43"/>
      <c r="D5" s="41"/>
      <c r="E5" s="44"/>
      <c r="F5" s="44"/>
      <c r="G5" s="44"/>
      <c r="H5" s="41"/>
      <c r="I5" s="177" t="s">
        <v>31</v>
      </c>
      <c r="J5" s="13"/>
      <c r="K5" s="40"/>
      <c r="L5" s="40"/>
      <c r="M5" s="40"/>
      <c r="N5" s="40"/>
      <c r="O5" s="40"/>
      <c r="P5" s="45"/>
      <c r="Q5" s="41"/>
      <c r="R5" s="41" t="s">
        <v>19</v>
      </c>
      <c r="S5" s="44"/>
      <c r="T5" t="s">
        <v>45</v>
      </c>
      <c r="U5" s="46"/>
      <c r="V5" s="6"/>
      <c r="W5" s="44"/>
      <c r="X5" s="41"/>
      <c r="Y5" s="41"/>
      <c r="Z5" s="41"/>
      <c r="AA5" s="41"/>
      <c r="AB5" s="41"/>
      <c r="AC5" s="41"/>
      <c r="AD5" s="41"/>
      <c r="AE5" s="41"/>
      <c r="AF5" s="13"/>
    </row>
    <row r="6" spans="1:32" ht="15.75">
      <c r="A6" s="111"/>
      <c r="B6" s="108"/>
      <c r="C6" s="43"/>
      <c r="D6" s="41"/>
      <c r="E6" s="13"/>
      <c r="F6" s="13"/>
      <c r="G6" s="47"/>
      <c r="H6" s="47"/>
      <c r="I6" s="47"/>
      <c r="K6" s="47"/>
      <c r="L6" s="47"/>
      <c r="M6" s="47"/>
      <c r="N6" s="47"/>
      <c r="O6" s="47"/>
      <c r="P6" s="42"/>
      <c r="Q6" s="41"/>
      <c r="R6" s="13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  <c r="AF6" s="13"/>
    </row>
    <row r="7" spans="1:32" ht="15.75">
      <c r="A7" s="112"/>
      <c r="B7" s="109"/>
      <c r="C7" s="2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9" t="s">
        <v>41</v>
      </c>
      <c r="Q7" s="7"/>
      <c r="R7" s="7"/>
      <c r="S7" s="77"/>
      <c r="T7" s="36"/>
      <c r="V7" s="7"/>
      <c r="W7" s="7"/>
      <c r="X7" s="7"/>
      <c r="Y7" s="7"/>
      <c r="Z7" s="7"/>
      <c r="AA7" s="7"/>
      <c r="AB7" s="7"/>
      <c r="AC7" s="7"/>
      <c r="AD7" s="7"/>
      <c r="AE7" s="7"/>
      <c r="AF7" s="5"/>
    </row>
    <row r="8" spans="1:31" s="65" customFormat="1" ht="17.25" customHeight="1">
      <c r="A8"/>
      <c r="B8" s="138"/>
      <c r="D8" s="138"/>
      <c r="E8" s="129"/>
      <c r="F8" s="129"/>
      <c r="G8" s="126"/>
      <c r="H8" s="8"/>
      <c r="I8" s="138"/>
      <c r="J8" s="10"/>
      <c r="K8" s="129"/>
      <c r="L8" s="129"/>
      <c r="M8" s="8"/>
      <c r="N8" s="106"/>
      <c r="O8" s="10"/>
      <c r="P8" s="10"/>
      <c r="Q8" s="10"/>
      <c r="R8" s="10"/>
      <c r="S8" s="10"/>
      <c r="T8" s="10"/>
      <c r="U8" s="127"/>
      <c r="V8" s="125"/>
      <c r="Y8" s="65" t="e">
        <f>MIN(#REF!,#REF!,#REF!,#REF!)</f>
        <v>#REF!</v>
      </c>
      <c r="AA8" s="65" t="e">
        <f>MAX(#REF!,#REF!,#REF!,#REF!)</f>
        <v>#REF!</v>
      </c>
      <c r="AC8" s="65" t="e">
        <f>MIN(#REF!,#REF!,#REF!,#REF!)</f>
        <v>#REF!</v>
      </c>
      <c r="AE8" s="65" t="e">
        <f>MAX(#REF!,#REF!,#REF!,#REF!)</f>
        <v>#REF!</v>
      </c>
    </row>
    <row r="9" spans="1:32" ht="15.75">
      <c r="A9" s="113"/>
      <c r="B9" s="117"/>
      <c r="C9" s="9"/>
      <c r="D9" s="12"/>
      <c r="E9" s="12"/>
      <c r="F9" s="12"/>
      <c r="G9" s="12"/>
      <c r="H9" s="12"/>
      <c r="I9" s="9"/>
      <c r="J9" s="12"/>
      <c r="K9" s="12"/>
      <c r="L9" s="14"/>
      <c r="M9" s="51" t="s">
        <v>23</v>
      </c>
      <c r="O9" s="15"/>
      <c r="P9" s="15"/>
      <c r="Q9" s="10"/>
      <c r="R9" s="10"/>
      <c r="S9" s="11"/>
      <c r="T9" s="12"/>
      <c r="U9" s="9"/>
      <c r="V9" s="9"/>
      <c r="W9" s="9"/>
      <c r="X9" s="9"/>
      <c r="Y9" s="12"/>
      <c r="Z9" s="9"/>
      <c r="AA9" s="9"/>
      <c r="AB9" s="9"/>
      <c r="AC9" s="9"/>
      <c r="AD9" s="9"/>
      <c r="AE9" s="9"/>
      <c r="AF9" s="3"/>
    </row>
    <row r="10" spans="1:32" ht="15">
      <c r="A10" s="29"/>
      <c r="B10" s="110"/>
      <c r="C10" s="57"/>
      <c r="D10" s="215" t="s">
        <v>1</v>
      </c>
      <c r="E10" s="216"/>
      <c r="F10" s="216"/>
      <c r="G10" s="216"/>
      <c r="H10" s="217"/>
      <c r="I10" s="215" t="s">
        <v>0</v>
      </c>
      <c r="J10" s="216"/>
      <c r="K10" s="216"/>
      <c r="L10" s="216"/>
      <c r="M10" s="217"/>
      <c r="N10" s="215" t="s">
        <v>2</v>
      </c>
      <c r="O10" s="216"/>
      <c r="P10" s="217"/>
      <c r="Q10" s="215" t="s">
        <v>3</v>
      </c>
      <c r="R10" s="216"/>
      <c r="S10" s="216"/>
      <c r="T10" s="217"/>
      <c r="U10" s="18"/>
      <c r="V10" s="213" t="s">
        <v>17</v>
      </c>
      <c r="W10" s="16"/>
      <c r="X10" s="16"/>
      <c r="Y10" s="16"/>
      <c r="Z10" s="16"/>
      <c r="AA10" s="16"/>
      <c r="AB10" s="16"/>
      <c r="AC10" s="16"/>
      <c r="AD10" s="16"/>
      <c r="AE10" s="16"/>
      <c r="AF10" s="17"/>
    </row>
    <row r="11" spans="1:32" ht="38.25">
      <c r="A11" s="58" t="s">
        <v>5</v>
      </c>
      <c r="B11" s="58" t="s">
        <v>6</v>
      </c>
      <c r="C11" s="58" t="s">
        <v>28</v>
      </c>
      <c r="D11" s="29">
        <v>1</v>
      </c>
      <c r="E11" s="29">
        <v>2</v>
      </c>
      <c r="F11" s="29">
        <v>3</v>
      </c>
      <c r="G11" s="29">
        <v>4</v>
      </c>
      <c r="H11" s="59" t="s">
        <v>7</v>
      </c>
      <c r="I11" s="29">
        <v>1</v>
      </c>
      <c r="J11" s="29">
        <v>2</v>
      </c>
      <c r="K11" s="29">
        <v>3</v>
      </c>
      <c r="L11" s="29">
        <v>4</v>
      </c>
      <c r="M11" s="60" t="s">
        <v>7</v>
      </c>
      <c r="N11" s="29">
        <v>1</v>
      </c>
      <c r="O11" s="29">
        <v>2</v>
      </c>
      <c r="P11" s="61" t="s">
        <v>7</v>
      </c>
      <c r="Q11" s="29" t="s">
        <v>8</v>
      </c>
      <c r="R11" s="29" t="s">
        <v>9</v>
      </c>
      <c r="S11" s="105" t="s">
        <v>15</v>
      </c>
      <c r="T11" s="63" t="s">
        <v>16</v>
      </c>
      <c r="U11" s="62" t="s">
        <v>10</v>
      </c>
      <c r="V11" s="214"/>
      <c r="W11" s="16"/>
      <c r="X11" s="16"/>
      <c r="Y11" s="16" t="s">
        <v>11</v>
      </c>
      <c r="Z11" s="16"/>
      <c r="AA11" s="16" t="s">
        <v>12</v>
      </c>
      <c r="AB11" s="16"/>
      <c r="AC11" s="16" t="s">
        <v>13</v>
      </c>
      <c r="AD11" s="16"/>
      <c r="AE11" s="16" t="s">
        <v>14</v>
      </c>
      <c r="AF11" s="17"/>
    </row>
    <row r="12" spans="1:32" s="86" customFormat="1" ht="18" customHeight="1">
      <c r="A12" s="64">
        <v>12</v>
      </c>
      <c r="B12" s="152" t="s">
        <v>74</v>
      </c>
      <c r="C12" s="189" t="s">
        <v>52</v>
      </c>
      <c r="D12" s="78">
        <v>7.6</v>
      </c>
      <c r="E12" s="78">
        <v>7.6</v>
      </c>
      <c r="F12" s="78">
        <v>8</v>
      </c>
      <c r="G12" s="78">
        <v>7.8</v>
      </c>
      <c r="H12" s="79">
        <f aca="true" t="shared" si="0" ref="H12:H28">(D12+E12+F12+G12-Y12-AA12)/2</f>
        <v>7.699999999999999</v>
      </c>
      <c r="I12" s="78">
        <v>8.3</v>
      </c>
      <c r="J12" s="78">
        <v>7.5</v>
      </c>
      <c r="K12" s="78">
        <v>7.4</v>
      </c>
      <c r="L12" s="78">
        <v>7.5</v>
      </c>
      <c r="M12" s="80">
        <f aca="true" t="shared" si="1" ref="M12:M28">(I12+J12+K12+L12-AC12-AE12)/2</f>
        <v>7.500000000000002</v>
      </c>
      <c r="N12" s="78">
        <v>1.6</v>
      </c>
      <c r="O12" s="81">
        <v>1.6</v>
      </c>
      <c r="P12" s="82">
        <f aca="true" t="shared" si="2" ref="P12:P28">(N12)/2</f>
        <v>0.8</v>
      </c>
      <c r="Q12" s="78"/>
      <c r="R12" s="78"/>
      <c r="S12" s="78"/>
      <c r="T12" s="83">
        <f aca="true" t="shared" si="3" ref="T12:T23">Q12/2+R12+S12</f>
        <v>0</v>
      </c>
      <c r="U12" s="84">
        <f aca="true" t="shared" si="4" ref="U12:U28">H12+M12+P12-T12</f>
        <v>16</v>
      </c>
      <c r="V12" s="85">
        <f aca="true" t="shared" si="5" ref="V12:V22">RANK(U12,$U$11:$U$35,0)</f>
        <v>1</v>
      </c>
      <c r="W12" s="65"/>
      <c r="X12" s="65"/>
      <c r="Y12" s="65">
        <f aca="true" t="shared" si="6" ref="Y12:Y23">MIN(D12,E12,F12,G12)</f>
        <v>7.6</v>
      </c>
      <c r="Z12" s="65"/>
      <c r="AA12" s="65">
        <f aca="true" t="shared" si="7" ref="AA12:AA23">MAX(D12,E12,F12,G12)</f>
        <v>8</v>
      </c>
      <c r="AB12" s="65"/>
      <c r="AC12" s="65">
        <f aca="true" t="shared" si="8" ref="AC12:AC23">MIN(I12,J12,K12,L12)</f>
        <v>7.4</v>
      </c>
      <c r="AD12" s="65"/>
      <c r="AE12" s="65">
        <f aca="true" t="shared" si="9" ref="AE12:AE23">MAX(I12,J12,K12,L12)</f>
        <v>8.3</v>
      </c>
      <c r="AF12" s="65"/>
    </row>
    <row r="13" spans="1:32" s="86" customFormat="1" ht="17.25" customHeight="1">
      <c r="A13" s="64">
        <v>2</v>
      </c>
      <c r="B13" s="188" t="s">
        <v>63</v>
      </c>
      <c r="C13" s="189" t="s">
        <v>52</v>
      </c>
      <c r="D13" s="78">
        <v>7.4</v>
      </c>
      <c r="E13" s="78">
        <v>7.7</v>
      </c>
      <c r="F13" s="78">
        <v>7.6</v>
      </c>
      <c r="G13" s="78">
        <v>7.4</v>
      </c>
      <c r="H13" s="79">
        <f t="shared" si="0"/>
        <v>7.500000000000002</v>
      </c>
      <c r="I13" s="78">
        <v>7.8</v>
      </c>
      <c r="J13" s="78">
        <v>7.4</v>
      </c>
      <c r="K13" s="78">
        <v>7.4</v>
      </c>
      <c r="L13" s="78">
        <v>7.2</v>
      </c>
      <c r="M13" s="80">
        <f t="shared" si="1"/>
        <v>7.4</v>
      </c>
      <c r="N13" s="78">
        <v>1.6</v>
      </c>
      <c r="O13" s="81">
        <v>1.6</v>
      </c>
      <c r="P13" s="82">
        <f t="shared" si="2"/>
        <v>0.8</v>
      </c>
      <c r="Q13" s="78"/>
      <c r="R13" s="78"/>
      <c r="S13" s="78"/>
      <c r="T13" s="83">
        <f t="shared" si="3"/>
        <v>0</v>
      </c>
      <c r="U13" s="84">
        <f t="shared" si="4"/>
        <v>15.700000000000003</v>
      </c>
      <c r="V13" s="85">
        <f t="shared" si="5"/>
        <v>2</v>
      </c>
      <c r="W13" s="65"/>
      <c r="X13" s="65"/>
      <c r="Y13" s="65">
        <f t="shared" si="6"/>
        <v>7.4</v>
      </c>
      <c r="Z13" s="65"/>
      <c r="AA13" s="65">
        <f t="shared" si="7"/>
        <v>7.7</v>
      </c>
      <c r="AB13" s="65"/>
      <c r="AC13" s="65">
        <f t="shared" si="8"/>
        <v>7.2</v>
      </c>
      <c r="AD13" s="65"/>
      <c r="AE13" s="65">
        <f t="shared" si="9"/>
        <v>7.8</v>
      </c>
      <c r="AF13" s="65"/>
    </row>
    <row r="14" spans="1:32" s="86" customFormat="1" ht="17.25" customHeight="1">
      <c r="A14" s="64">
        <v>13</v>
      </c>
      <c r="B14" s="188" t="s">
        <v>75</v>
      </c>
      <c r="C14" s="189" t="s">
        <v>52</v>
      </c>
      <c r="D14" s="78">
        <v>7.5</v>
      </c>
      <c r="E14" s="78">
        <v>7.3</v>
      </c>
      <c r="F14" s="78">
        <v>7.4</v>
      </c>
      <c r="G14" s="78">
        <v>7.3</v>
      </c>
      <c r="H14" s="79">
        <f t="shared" si="0"/>
        <v>7.350000000000001</v>
      </c>
      <c r="I14" s="78">
        <v>8</v>
      </c>
      <c r="J14" s="78">
        <v>7.2</v>
      </c>
      <c r="K14" s="78">
        <v>7.5</v>
      </c>
      <c r="L14" s="78">
        <v>7.6</v>
      </c>
      <c r="M14" s="80">
        <f t="shared" si="1"/>
        <v>7.549999999999999</v>
      </c>
      <c r="N14" s="78">
        <v>1.6</v>
      </c>
      <c r="O14" s="81">
        <v>1.6</v>
      </c>
      <c r="P14" s="82">
        <f t="shared" si="2"/>
        <v>0.8</v>
      </c>
      <c r="Q14" s="78"/>
      <c r="R14" s="78"/>
      <c r="S14" s="78"/>
      <c r="T14" s="83">
        <f t="shared" si="3"/>
        <v>0</v>
      </c>
      <c r="U14" s="84">
        <f t="shared" si="4"/>
        <v>15.700000000000001</v>
      </c>
      <c r="V14" s="85">
        <f t="shared" si="5"/>
        <v>3</v>
      </c>
      <c r="W14" s="65"/>
      <c r="X14" s="65"/>
      <c r="Y14" s="65">
        <f t="shared" si="6"/>
        <v>7.3</v>
      </c>
      <c r="Z14" s="65"/>
      <c r="AA14" s="65">
        <f t="shared" si="7"/>
        <v>7.5</v>
      </c>
      <c r="AB14" s="65"/>
      <c r="AC14" s="65">
        <f t="shared" si="8"/>
        <v>7.2</v>
      </c>
      <c r="AD14" s="65"/>
      <c r="AE14" s="65">
        <f t="shared" si="9"/>
        <v>8</v>
      </c>
      <c r="AF14" s="65"/>
    </row>
    <row r="15" spans="1:32" s="86" customFormat="1" ht="17.25" customHeight="1">
      <c r="A15" s="64">
        <v>7</v>
      </c>
      <c r="B15" s="190" t="s">
        <v>69</v>
      </c>
      <c r="C15" s="191" t="s">
        <v>52</v>
      </c>
      <c r="D15" s="78">
        <v>7.4</v>
      </c>
      <c r="E15" s="78">
        <v>7.3</v>
      </c>
      <c r="F15" s="78">
        <v>8</v>
      </c>
      <c r="G15" s="78">
        <v>7.3</v>
      </c>
      <c r="H15" s="79">
        <f t="shared" si="0"/>
        <v>7.35</v>
      </c>
      <c r="I15" s="78">
        <v>7.9</v>
      </c>
      <c r="J15" s="78">
        <v>7.4</v>
      </c>
      <c r="K15" s="78">
        <v>7.7</v>
      </c>
      <c r="L15" s="78">
        <v>7.3</v>
      </c>
      <c r="M15" s="80">
        <f t="shared" si="1"/>
        <v>7.55</v>
      </c>
      <c r="N15" s="78">
        <v>1.6</v>
      </c>
      <c r="O15" s="81">
        <v>1.6</v>
      </c>
      <c r="P15" s="82">
        <f t="shared" si="2"/>
        <v>0.8</v>
      </c>
      <c r="Q15" s="78"/>
      <c r="R15" s="78"/>
      <c r="S15" s="78"/>
      <c r="T15" s="83">
        <f t="shared" si="3"/>
        <v>0</v>
      </c>
      <c r="U15" s="84">
        <f t="shared" si="4"/>
        <v>15.7</v>
      </c>
      <c r="V15" s="85">
        <f t="shared" si="5"/>
        <v>4</v>
      </c>
      <c r="W15" s="65"/>
      <c r="X15" s="65"/>
      <c r="Y15" s="65">
        <f t="shared" si="6"/>
        <v>7.3</v>
      </c>
      <c r="Z15" s="65"/>
      <c r="AA15" s="65">
        <f t="shared" si="7"/>
        <v>8</v>
      </c>
      <c r="AB15" s="65"/>
      <c r="AC15" s="65">
        <f t="shared" si="8"/>
        <v>7.3</v>
      </c>
      <c r="AD15" s="65"/>
      <c r="AE15" s="65">
        <f t="shared" si="9"/>
        <v>7.9</v>
      </c>
      <c r="AF15" s="65"/>
    </row>
    <row r="16" spans="1:32" s="86" customFormat="1" ht="17.25" customHeight="1">
      <c r="A16" s="64">
        <v>16</v>
      </c>
      <c r="B16" s="188" t="s">
        <v>77</v>
      </c>
      <c r="C16" s="189" t="s">
        <v>78</v>
      </c>
      <c r="D16" s="78">
        <v>7.8</v>
      </c>
      <c r="E16" s="78">
        <v>7.2</v>
      </c>
      <c r="F16" s="78">
        <v>8.1</v>
      </c>
      <c r="G16" s="78">
        <v>7.7</v>
      </c>
      <c r="H16" s="79">
        <f t="shared" si="0"/>
        <v>7.750000000000001</v>
      </c>
      <c r="I16" s="78">
        <v>8.3</v>
      </c>
      <c r="J16" s="78">
        <v>7.4</v>
      </c>
      <c r="K16" s="78">
        <v>7.5</v>
      </c>
      <c r="L16" s="78">
        <v>7.7</v>
      </c>
      <c r="M16" s="80">
        <f t="shared" si="1"/>
        <v>7.6</v>
      </c>
      <c r="N16" s="78">
        <v>1.6</v>
      </c>
      <c r="O16" s="81">
        <v>1.6</v>
      </c>
      <c r="P16" s="82">
        <f t="shared" si="2"/>
        <v>0.8</v>
      </c>
      <c r="Q16" s="78"/>
      <c r="R16" s="78"/>
      <c r="S16" s="78">
        <v>0.5</v>
      </c>
      <c r="T16" s="83">
        <f t="shared" si="3"/>
        <v>0.5</v>
      </c>
      <c r="U16" s="84">
        <f t="shared" si="4"/>
        <v>15.650000000000002</v>
      </c>
      <c r="V16" s="85">
        <f t="shared" si="5"/>
        <v>5</v>
      </c>
      <c r="W16" s="65"/>
      <c r="X16" s="65"/>
      <c r="Y16" s="65">
        <f t="shared" si="6"/>
        <v>7.2</v>
      </c>
      <c r="Z16" s="65"/>
      <c r="AA16" s="65">
        <f t="shared" si="7"/>
        <v>8.1</v>
      </c>
      <c r="AB16" s="65"/>
      <c r="AC16" s="65">
        <f t="shared" si="8"/>
        <v>7.4</v>
      </c>
      <c r="AD16" s="65"/>
      <c r="AE16" s="65">
        <f t="shared" si="9"/>
        <v>8.3</v>
      </c>
      <c r="AF16" s="65"/>
    </row>
    <row r="17" spans="1:32" s="86" customFormat="1" ht="17.25" customHeight="1">
      <c r="A17" s="64">
        <v>5</v>
      </c>
      <c r="B17" s="188" t="s">
        <v>67</v>
      </c>
      <c r="C17" s="189" t="s">
        <v>52</v>
      </c>
      <c r="D17" s="78">
        <v>7.2</v>
      </c>
      <c r="E17" s="78">
        <v>7.4</v>
      </c>
      <c r="F17" s="78">
        <v>7.8</v>
      </c>
      <c r="G17" s="78">
        <v>7.4</v>
      </c>
      <c r="H17" s="79">
        <f t="shared" si="0"/>
        <v>7.400000000000002</v>
      </c>
      <c r="I17" s="78">
        <v>7.4</v>
      </c>
      <c r="J17" s="78">
        <v>7.3</v>
      </c>
      <c r="K17" s="78">
        <v>7.3</v>
      </c>
      <c r="L17" s="78">
        <v>7.2</v>
      </c>
      <c r="M17" s="80">
        <f t="shared" si="1"/>
        <v>7.3</v>
      </c>
      <c r="N17" s="78">
        <v>1.4</v>
      </c>
      <c r="O17" s="81">
        <v>1.4</v>
      </c>
      <c r="P17" s="82">
        <f t="shared" si="2"/>
        <v>0.7</v>
      </c>
      <c r="Q17" s="78"/>
      <c r="R17" s="78"/>
      <c r="S17" s="78"/>
      <c r="T17" s="83">
        <f t="shared" si="3"/>
        <v>0</v>
      </c>
      <c r="U17" s="84">
        <f t="shared" si="4"/>
        <v>15.400000000000002</v>
      </c>
      <c r="V17" s="85">
        <f t="shared" si="5"/>
        <v>6</v>
      </c>
      <c r="W17" s="65"/>
      <c r="X17" s="65"/>
      <c r="Y17" s="65">
        <f t="shared" si="6"/>
        <v>7.2</v>
      </c>
      <c r="Z17" s="65"/>
      <c r="AA17" s="65">
        <f t="shared" si="7"/>
        <v>7.8</v>
      </c>
      <c r="AB17" s="65"/>
      <c r="AC17" s="65">
        <f t="shared" si="8"/>
        <v>7.2</v>
      </c>
      <c r="AD17" s="65"/>
      <c r="AE17" s="65">
        <f t="shared" si="9"/>
        <v>7.4</v>
      </c>
      <c r="AF17" s="65"/>
    </row>
    <row r="18" spans="1:32" ht="15" customHeight="1">
      <c r="A18" s="64">
        <v>17</v>
      </c>
      <c r="B18" s="124" t="s">
        <v>79</v>
      </c>
      <c r="C18" s="157" t="s">
        <v>55</v>
      </c>
      <c r="D18" s="78">
        <v>7.3</v>
      </c>
      <c r="E18" s="78">
        <v>7.2</v>
      </c>
      <c r="F18" s="78">
        <v>7.4</v>
      </c>
      <c r="G18" s="78">
        <v>7.6</v>
      </c>
      <c r="H18" s="79">
        <f t="shared" si="0"/>
        <v>7.3500000000000005</v>
      </c>
      <c r="I18" s="78">
        <v>7.6</v>
      </c>
      <c r="J18" s="78">
        <v>7.3</v>
      </c>
      <c r="K18" s="78">
        <v>7.2</v>
      </c>
      <c r="L18" s="78">
        <v>7.3</v>
      </c>
      <c r="M18" s="80">
        <f t="shared" si="1"/>
        <v>7.3</v>
      </c>
      <c r="N18" s="78">
        <v>1.5</v>
      </c>
      <c r="O18" s="81">
        <v>1.5</v>
      </c>
      <c r="P18" s="82">
        <f t="shared" si="2"/>
        <v>0.75</v>
      </c>
      <c r="Q18" s="78"/>
      <c r="R18" s="78"/>
      <c r="S18" s="78"/>
      <c r="T18" s="83">
        <f t="shared" si="3"/>
        <v>0</v>
      </c>
      <c r="U18" s="84">
        <f t="shared" si="4"/>
        <v>15.4</v>
      </c>
      <c r="V18" s="85">
        <f t="shared" si="5"/>
        <v>7</v>
      </c>
      <c r="W18" s="10"/>
      <c r="X18" s="10"/>
      <c r="Y18" s="10">
        <f t="shared" si="6"/>
        <v>7.2</v>
      </c>
      <c r="Z18" s="10"/>
      <c r="AA18" s="10">
        <f t="shared" si="7"/>
        <v>7.6</v>
      </c>
      <c r="AB18" s="10"/>
      <c r="AC18" s="10">
        <f t="shared" si="8"/>
        <v>7.2</v>
      </c>
      <c r="AD18" s="10"/>
      <c r="AE18" s="10">
        <f t="shared" si="9"/>
        <v>7.6</v>
      </c>
      <c r="AF18" s="17"/>
    </row>
    <row r="19" spans="1:31" ht="15" customHeight="1">
      <c r="A19" s="64">
        <v>10</v>
      </c>
      <c r="B19" s="188" t="s">
        <v>72</v>
      </c>
      <c r="C19" s="189" t="s">
        <v>52</v>
      </c>
      <c r="D19" s="78">
        <v>7</v>
      </c>
      <c r="E19" s="78">
        <v>7.1</v>
      </c>
      <c r="F19" s="78">
        <v>7.5</v>
      </c>
      <c r="G19" s="78">
        <v>7.4</v>
      </c>
      <c r="H19" s="79">
        <f t="shared" si="0"/>
        <v>7.25</v>
      </c>
      <c r="I19" s="78">
        <v>7.6</v>
      </c>
      <c r="J19" s="78">
        <v>7.1</v>
      </c>
      <c r="K19" s="78">
        <v>7.1</v>
      </c>
      <c r="L19" s="78">
        <v>7.3</v>
      </c>
      <c r="M19" s="80">
        <f t="shared" si="1"/>
        <v>7.2</v>
      </c>
      <c r="N19" s="78">
        <v>1.6</v>
      </c>
      <c r="O19" s="81">
        <v>1.6</v>
      </c>
      <c r="P19" s="82">
        <f t="shared" si="2"/>
        <v>0.8</v>
      </c>
      <c r="Q19" s="78"/>
      <c r="R19" s="78"/>
      <c r="S19" s="78"/>
      <c r="T19" s="83">
        <f t="shared" si="3"/>
        <v>0</v>
      </c>
      <c r="U19" s="84">
        <f t="shared" si="4"/>
        <v>15.25</v>
      </c>
      <c r="V19" s="85">
        <f t="shared" si="5"/>
        <v>8</v>
      </c>
      <c r="Y19" s="134">
        <f t="shared" si="6"/>
        <v>7</v>
      </c>
      <c r="AA19" s="134">
        <f t="shared" si="7"/>
        <v>7.5</v>
      </c>
      <c r="AC19" s="134">
        <f t="shared" si="8"/>
        <v>7.1</v>
      </c>
      <c r="AE19" s="134">
        <f t="shared" si="9"/>
        <v>7.6</v>
      </c>
    </row>
    <row r="20" spans="1:31" ht="15.75">
      <c r="A20" s="64">
        <v>3</v>
      </c>
      <c r="B20" s="185" t="s">
        <v>64</v>
      </c>
      <c r="C20" s="157" t="s">
        <v>52</v>
      </c>
      <c r="D20" s="78">
        <v>7.2</v>
      </c>
      <c r="E20" s="78">
        <v>7.2</v>
      </c>
      <c r="F20" s="78">
        <v>7.1</v>
      </c>
      <c r="G20" s="78">
        <v>7.1</v>
      </c>
      <c r="H20" s="79">
        <f t="shared" si="0"/>
        <v>7.15</v>
      </c>
      <c r="I20" s="78">
        <v>6.9</v>
      </c>
      <c r="J20" s="78">
        <v>7</v>
      </c>
      <c r="K20" s="78">
        <v>6.9</v>
      </c>
      <c r="L20" s="78">
        <v>7.1</v>
      </c>
      <c r="M20" s="80">
        <f t="shared" si="1"/>
        <v>6.95</v>
      </c>
      <c r="N20" s="78">
        <v>1.6</v>
      </c>
      <c r="O20" s="81">
        <v>1.6</v>
      </c>
      <c r="P20" s="82">
        <f t="shared" si="2"/>
        <v>0.8</v>
      </c>
      <c r="Q20" s="78"/>
      <c r="R20" s="78"/>
      <c r="S20" s="78"/>
      <c r="T20" s="83">
        <f t="shared" si="3"/>
        <v>0</v>
      </c>
      <c r="U20" s="84">
        <f t="shared" si="4"/>
        <v>14.900000000000002</v>
      </c>
      <c r="V20" s="85">
        <f t="shared" si="5"/>
        <v>9</v>
      </c>
      <c r="Y20" s="134">
        <f t="shared" si="6"/>
        <v>7.1</v>
      </c>
      <c r="AA20" s="134">
        <f t="shared" si="7"/>
        <v>7.2</v>
      </c>
      <c r="AC20" s="134">
        <f t="shared" si="8"/>
        <v>6.9</v>
      </c>
      <c r="AE20" s="134">
        <f t="shared" si="9"/>
        <v>7.1</v>
      </c>
    </row>
    <row r="21" spans="1:31" ht="17.25" customHeight="1">
      <c r="A21" s="64">
        <v>6</v>
      </c>
      <c r="B21" s="180" t="s">
        <v>68</v>
      </c>
      <c r="C21" s="191" t="s">
        <v>52</v>
      </c>
      <c r="D21" s="78">
        <v>7.7</v>
      </c>
      <c r="E21" s="78">
        <v>7</v>
      </c>
      <c r="F21" s="78">
        <v>7</v>
      </c>
      <c r="G21" s="78">
        <v>7.1</v>
      </c>
      <c r="H21" s="79">
        <f t="shared" si="0"/>
        <v>7.049999999999999</v>
      </c>
      <c r="I21" s="78">
        <v>7</v>
      </c>
      <c r="J21" s="78">
        <v>7.2</v>
      </c>
      <c r="K21" s="78">
        <v>7.4</v>
      </c>
      <c r="L21" s="78">
        <v>7</v>
      </c>
      <c r="M21" s="80">
        <f t="shared" si="1"/>
        <v>7.1000000000000005</v>
      </c>
      <c r="N21" s="78">
        <v>1.5</v>
      </c>
      <c r="O21" s="81">
        <v>1.5</v>
      </c>
      <c r="P21" s="82">
        <f t="shared" si="2"/>
        <v>0.75</v>
      </c>
      <c r="Q21" s="78"/>
      <c r="R21" s="78"/>
      <c r="S21" s="78"/>
      <c r="T21" s="83">
        <f t="shared" si="3"/>
        <v>0</v>
      </c>
      <c r="U21" s="84">
        <f t="shared" si="4"/>
        <v>14.899999999999999</v>
      </c>
      <c r="V21" s="85">
        <f t="shared" si="5"/>
        <v>10</v>
      </c>
      <c r="Y21" s="134">
        <f t="shared" si="6"/>
        <v>7</v>
      </c>
      <c r="AA21" s="134">
        <f t="shared" si="7"/>
        <v>7.7</v>
      </c>
      <c r="AC21" s="134">
        <f t="shared" si="8"/>
        <v>7</v>
      </c>
      <c r="AE21" s="134">
        <f t="shared" si="9"/>
        <v>7.4</v>
      </c>
    </row>
    <row r="22" spans="1:31" ht="15.75">
      <c r="A22" s="64">
        <v>9</v>
      </c>
      <c r="B22" s="182" t="s">
        <v>71</v>
      </c>
      <c r="C22" s="157" t="s">
        <v>55</v>
      </c>
      <c r="D22" s="78">
        <v>6.8</v>
      </c>
      <c r="E22" s="78">
        <v>6.9</v>
      </c>
      <c r="F22" s="78">
        <v>7.4</v>
      </c>
      <c r="G22" s="78">
        <v>7.1</v>
      </c>
      <c r="H22" s="79">
        <f t="shared" si="0"/>
        <v>7.000000000000001</v>
      </c>
      <c r="I22" s="78">
        <v>7.4</v>
      </c>
      <c r="J22" s="78">
        <v>7</v>
      </c>
      <c r="K22" s="78">
        <v>6.8</v>
      </c>
      <c r="L22" s="78">
        <v>7.1</v>
      </c>
      <c r="M22" s="80">
        <f t="shared" si="1"/>
        <v>7.049999999999998</v>
      </c>
      <c r="N22" s="78">
        <v>1.2</v>
      </c>
      <c r="O22" s="81">
        <v>1.2</v>
      </c>
      <c r="P22" s="82">
        <f t="shared" si="2"/>
        <v>0.6</v>
      </c>
      <c r="Q22" s="78"/>
      <c r="R22" s="78"/>
      <c r="S22" s="78"/>
      <c r="T22" s="83">
        <f t="shared" si="3"/>
        <v>0</v>
      </c>
      <c r="U22" s="84">
        <f t="shared" si="4"/>
        <v>14.649999999999999</v>
      </c>
      <c r="V22" s="85">
        <f t="shared" si="5"/>
        <v>11</v>
      </c>
      <c r="Y22" s="134">
        <f t="shared" si="6"/>
        <v>6.8</v>
      </c>
      <c r="AA22" s="134">
        <f t="shared" si="7"/>
        <v>7.4</v>
      </c>
      <c r="AC22" s="134">
        <f t="shared" si="8"/>
        <v>6.8</v>
      </c>
      <c r="AE22" s="134">
        <f t="shared" si="9"/>
        <v>7.4</v>
      </c>
    </row>
    <row r="23" spans="1:31" ht="18" customHeight="1">
      <c r="A23" s="64">
        <v>11</v>
      </c>
      <c r="B23" s="190" t="s">
        <v>73</v>
      </c>
      <c r="C23" s="158" t="s">
        <v>66</v>
      </c>
      <c r="D23" s="78">
        <v>7.1</v>
      </c>
      <c r="E23" s="78">
        <v>7</v>
      </c>
      <c r="F23" s="78">
        <v>7.3</v>
      </c>
      <c r="G23" s="78">
        <v>6.8</v>
      </c>
      <c r="H23" s="79">
        <f t="shared" si="0"/>
        <v>7.049999999999999</v>
      </c>
      <c r="I23" s="78">
        <v>7.5</v>
      </c>
      <c r="J23" s="78">
        <v>7.1</v>
      </c>
      <c r="K23" s="78">
        <v>7</v>
      </c>
      <c r="L23" s="78">
        <v>7.4</v>
      </c>
      <c r="M23" s="80">
        <f t="shared" si="1"/>
        <v>7.25</v>
      </c>
      <c r="N23" s="78">
        <v>1.6</v>
      </c>
      <c r="O23" s="81">
        <v>1.6</v>
      </c>
      <c r="P23" s="82">
        <f t="shared" si="2"/>
        <v>0.8</v>
      </c>
      <c r="Q23" s="78"/>
      <c r="R23" s="78"/>
      <c r="S23" s="78">
        <v>0.5</v>
      </c>
      <c r="T23" s="83">
        <f t="shared" si="3"/>
        <v>0.5</v>
      </c>
      <c r="U23" s="84">
        <f t="shared" si="4"/>
        <v>14.6</v>
      </c>
      <c r="V23" s="85">
        <v>12</v>
      </c>
      <c r="Y23" s="134">
        <f t="shared" si="6"/>
        <v>6.8</v>
      </c>
      <c r="AA23" s="134">
        <f t="shared" si="7"/>
        <v>7.3</v>
      </c>
      <c r="AC23" s="134">
        <f t="shared" si="8"/>
        <v>7</v>
      </c>
      <c r="AE23" s="134">
        <f t="shared" si="9"/>
        <v>7.5</v>
      </c>
    </row>
    <row r="24" spans="1:32" ht="15" customHeight="1">
      <c r="A24" s="64">
        <v>18</v>
      </c>
      <c r="B24" s="190" t="s">
        <v>80</v>
      </c>
      <c r="C24" s="158" t="s">
        <v>66</v>
      </c>
      <c r="D24" s="78">
        <v>6.8</v>
      </c>
      <c r="E24" s="78">
        <v>7</v>
      </c>
      <c r="F24" s="78">
        <v>6.7</v>
      </c>
      <c r="G24" s="78">
        <v>7</v>
      </c>
      <c r="H24" s="79">
        <f t="shared" si="0"/>
        <v>6.9</v>
      </c>
      <c r="I24" s="78">
        <v>6.4</v>
      </c>
      <c r="J24" s="78">
        <v>6.8</v>
      </c>
      <c r="K24" s="78">
        <v>7.1</v>
      </c>
      <c r="L24" s="78">
        <v>7.1</v>
      </c>
      <c r="M24" s="80">
        <f t="shared" si="1"/>
        <v>6.95</v>
      </c>
      <c r="N24" s="78">
        <v>1.5</v>
      </c>
      <c r="O24" s="81">
        <v>1.5</v>
      </c>
      <c r="P24" s="82">
        <f t="shared" si="2"/>
        <v>0.75</v>
      </c>
      <c r="Q24" s="78"/>
      <c r="R24" s="78"/>
      <c r="S24" s="78"/>
      <c r="T24" s="83"/>
      <c r="U24" s="84">
        <f t="shared" si="4"/>
        <v>14.600000000000001</v>
      </c>
      <c r="V24" s="85">
        <v>13</v>
      </c>
      <c r="W24" s="10"/>
      <c r="X24" s="10"/>
      <c r="Y24" s="10">
        <f>MIN(D24,E24,F24,G24)</f>
        <v>6.7</v>
      </c>
      <c r="Z24" s="10"/>
      <c r="AA24" s="10">
        <f>MAX(D24,E24,F24,G24)</f>
        <v>7</v>
      </c>
      <c r="AB24" s="10"/>
      <c r="AC24" s="10">
        <f>MIN(I24,J24,K24,L24)</f>
        <v>6.4</v>
      </c>
      <c r="AD24" s="10"/>
      <c r="AE24" s="10">
        <f>MAX(I24,J24,K24,L24)</f>
        <v>7.1</v>
      </c>
      <c r="AF24" s="17"/>
    </row>
    <row r="25" spans="1:31" ht="15" customHeight="1">
      <c r="A25" s="64">
        <v>15</v>
      </c>
      <c r="B25" s="184" t="s">
        <v>76</v>
      </c>
      <c r="C25" s="157" t="s">
        <v>52</v>
      </c>
      <c r="D25" s="78">
        <v>6.9</v>
      </c>
      <c r="E25" s="78">
        <v>6.5</v>
      </c>
      <c r="F25" s="78">
        <v>6.8</v>
      </c>
      <c r="G25" s="78">
        <v>7.8</v>
      </c>
      <c r="H25" s="79">
        <f t="shared" si="0"/>
        <v>6.85</v>
      </c>
      <c r="I25" s="78">
        <v>7.1</v>
      </c>
      <c r="J25" s="78">
        <v>6.7</v>
      </c>
      <c r="K25" s="78">
        <v>6.9</v>
      </c>
      <c r="L25" s="78">
        <v>7</v>
      </c>
      <c r="M25" s="80">
        <f t="shared" si="1"/>
        <v>6.950000000000002</v>
      </c>
      <c r="N25" s="78">
        <v>1.4</v>
      </c>
      <c r="O25" s="81">
        <v>1.4</v>
      </c>
      <c r="P25" s="82">
        <f t="shared" si="2"/>
        <v>0.7</v>
      </c>
      <c r="Q25" s="78"/>
      <c r="R25" s="78"/>
      <c r="S25" s="78"/>
      <c r="T25" s="83">
        <f>Q25/2+R25+S25</f>
        <v>0</v>
      </c>
      <c r="U25" s="84">
        <f t="shared" si="4"/>
        <v>14.5</v>
      </c>
      <c r="V25" s="85">
        <f>RANK(U25,$U$11:$U$35,0)</f>
        <v>14</v>
      </c>
      <c r="Y25" s="134">
        <f>MIN(D25,E25,F25,G25)</f>
        <v>6.5</v>
      </c>
      <c r="AA25" s="134">
        <f>MAX(D25,E25,F25,G25)</f>
        <v>7.8</v>
      </c>
      <c r="AC25" s="134">
        <f>MIN(I25,J25,K25,L25)</f>
        <v>6.7</v>
      </c>
      <c r="AE25" s="134">
        <f>MAX(I25,J25,K25,L25)</f>
        <v>7.1</v>
      </c>
    </row>
    <row r="26" spans="1:31" ht="15.75">
      <c r="A26" s="64">
        <v>4</v>
      </c>
      <c r="B26" s="190" t="s">
        <v>65</v>
      </c>
      <c r="C26" s="158" t="s">
        <v>66</v>
      </c>
      <c r="D26" s="78">
        <v>6.9</v>
      </c>
      <c r="E26" s="78">
        <v>6.8</v>
      </c>
      <c r="F26" s="78">
        <v>7</v>
      </c>
      <c r="G26" s="78">
        <v>6.7</v>
      </c>
      <c r="H26" s="79">
        <f t="shared" si="0"/>
        <v>6.85</v>
      </c>
      <c r="I26" s="78">
        <v>6.5</v>
      </c>
      <c r="J26" s="78">
        <v>6.6</v>
      </c>
      <c r="K26" s="78">
        <v>6.6</v>
      </c>
      <c r="L26" s="78">
        <v>7</v>
      </c>
      <c r="M26" s="80">
        <f t="shared" si="1"/>
        <v>6.6</v>
      </c>
      <c r="N26" s="78">
        <v>1.6</v>
      </c>
      <c r="O26" s="81">
        <v>1.6</v>
      </c>
      <c r="P26" s="82">
        <f t="shared" si="2"/>
        <v>0.8</v>
      </c>
      <c r="Q26" s="78"/>
      <c r="R26" s="78"/>
      <c r="S26" s="78"/>
      <c r="T26" s="83">
        <f>Q26/2+R26+S26</f>
        <v>0</v>
      </c>
      <c r="U26" s="84">
        <f t="shared" si="4"/>
        <v>14.25</v>
      </c>
      <c r="V26" s="85">
        <f>RANK(U26,$U$11:$U$35,0)</f>
        <v>15</v>
      </c>
      <c r="Y26" s="134">
        <f>MIN(D26,E26,F26,G26)</f>
        <v>6.7</v>
      </c>
      <c r="AA26" s="134">
        <f>MAX(D26,E26,F26,G26)</f>
        <v>7</v>
      </c>
      <c r="AC26" s="134">
        <f>MIN(I26,J26,K26,L26)</f>
        <v>6.5</v>
      </c>
      <c r="AE26" s="134">
        <f>MAX(I26,J26,K26,L26)</f>
        <v>7</v>
      </c>
    </row>
    <row r="27" spans="1:31" ht="17.25" customHeight="1">
      <c r="A27" s="64">
        <v>8</v>
      </c>
      <c r="B27" s="190" t="s">
        <v>70</v>
      </c>
      <c r="C27" s="158" t="s">
        <v>66</v>
      </c>
      <c r="D27" s="78">
        <v>7</v>
      </c>
      <c r="E27" s="78">
        <v>6.8</v>
      </c>
      <c r="F27" s="78">
        <v>6.9</v>
      </c>
      <c r="G27" s="78">
        <v>6.9</v>
      </c>
      <c r="H27" s="79">
        <f t="shared" si="0"/>
        <v>6.9</v>
      </c>
      <c r="I27" s="78">
        <v>6.3</v>
      </c>
      <c r="J27" s="78">
        <v>6.5</v>
      </c>
      <c r="K27" s="78">
        <v>6.9</v>
      </c>
      <c r="L27" s="78">
        <v>7</v>
      </c>
      <c r="M27" s="80">
        <f t="shared" si="1"/>
        <v>6.700000000000001</v>
      </c>
      <c r="N27" s="78">
        <v>1.2</v>
      </c>
      <c r="O27" s="81">
        <v>1.2</v>
      </c>
      <c r="P27" s="82">
        <f t="shared" si="2"/>
        <v>0.6</v>
      </c>
      <c r="Q27" s="78"/>
      <c r="R27" s="78"/>
      <c r="S27" s="78"/>
      <c r="T27" s="83">
        <f>Q27/2+R27+S27</f>
        <v>0</v>
      </c>
      <c r="U27" s="84">
        <f t="shared" si="4"/>
        <v>14.200000000000001</v>
      </c>
      <c r="V27" s="85">
        <f>RANK(U27,$U$11:$U$35,0)</f>
        <v>16</v>
      </c>
      <c r="Y27" s="134">
        <f>MIN(D27,E27,F27,G27)</f>
        <v>6.8</v>
      </c>
      <c r="AA27" s="134">
        <f>MAX(D27,E27,F27,G27)</f>
        <v>7</v>
      </c>
      <c r="AC27" s="134">
        <f>MIN(I27,J27,K27,L27)</f>
        <v>6.3</v>
      </c>
      <c r="AE27" s="134">
        <f>MAX(I27,J27,K27,L27)</f>
        <v>7</v>
      </c>
    </row>
    <row r="28" spans="1:31" ht="15.75">
      <c r="A28" s="64">
        <v>1</v>
      </c>
      <c r="B28" s="124" t="s">
        <v>62</v>
      </c>
      <c r="C28" s="157" t="s">
        <v>55</v>
      </c>
      <c r="D28" s="78">
        <v>6.8</v>
      </c>
      <c r="E28" s="78">
        <v>6.3</v>
      </c>
      <c r="F28" s="78">
        <v>6.7</v>
      </c>
      <c r="G28" s="78">
        <v>6.9</v>
      </c>
      <c r="H28" s="79">
        <f t="shared" si="0"/>
        <v>6.750000000000001</v>
      </c>
      <c r="I28" s="78">
        <v>6.7</v>
      </c>
      <c r="J28" s="78">
        <v>6.7</v>
      </c>
      <c r="K28" s="78">
        <v>6.6</v>
      </c>
      <c r="L28" s="78">
        <v>6.9</v>
      </c>
      <c r="M28" s="80">
        <f t="shared" si="1"/>
        <v>6.699999999999998</v>
      </c>
      <c r="N28" s="78">
        <v>1.2</v>
      </c>
      <c r="O28" s="81">
        <v>1.2</v>
      </c>
      <c r="P28" s="82">
        <f t="shared" si="2"/>
        <v>0.6</v>
      </c>
      <c r="Q28" s="78"/>
      <c r="R28" s="78">
        <v>0.1</v>
      </c>
      <c r="S28" s="78"/>
      <c r="T28" s="83">
        <f>Q28/2+R28+S28</f>
        <v>0.1</v>
      </c>
      <c r="U28" s="84">
        <f t="shared" si="4"/>
        <v>13.95</v>
      </c>
      <c r="V28" s="85">
        <f>RANK(U28,$U$11:$U$35,0)</f>
        <v>17</v>
      </c>
      <c r="Y28" s="134">
        <f>MIN(D28,E28,F28,G28)</f>
        <v>6.3</v>
      </c>
      <c r="AA28" s="134">
        <f>MAX(D28,E28,F28,G28)</f>
        <v>6.9</v>
      </c>
      <c r="AC28" s="134">
        <f>MIN(I28,J28,K28,L28)</f>
        <v>6.6</v>
      </c>
      <c r="AE28" s="134">
        <f>MAX(I28,J28,K28,L28)</f>
        <v>6.9</v>
      </c>
    </row>
    <row r="29" spans="25:31" ht="12.75">
      <c r="Y29" s="134" t="e">
        <f>MIN(#REF!,#REF!,#REF!,#REF!)</f>
        <v>#REF!</v>
      </c>
      <c r="AA29" s="134" t="e">
        <f>MAX(#REF!,#REF!,#REF!,#REF!)</f>
        <v>#REF!</v>
      </c>
      <c r="AC29" s="134" t="e">
        <f>MIN(#REF!,#REF!,#REF!,#REF!)</f>
        <v>#REF!</v>
      </c>
      <c r="AE29" s="134" t="e">
        <f>MAX(#REF!,#REF!,#REF!,#REF!)</f>
        <v>#REF!</v>
      </c>
    </row>
    <row r="30" spans="1:31" s="2" customFormat="1" ht="15">
      <c r="A30" s="116"/>
      <c r="B30" s="212" t="s">
        <v>20</v>
      </c>
      <c r="C30" s="212"/>
      <c r="D30" s="10"/>
      <c r="E30" s="10"/>
      <c r="F30" s="10"/>
      <c r="G30" s="10"/>
      <c r="H30" s="22" t="s">
        <v>34</v>
      </c>
      <c r="I30" s="10"/>
      <c r="J30" s="10"/>
      <c r="K30" s="10" t="s">
        <v>32</v>
      </c>
      <c r="L30" s="10"/>
      <c r="M30" s="10"/>
      <c r="N30" s="1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2:14" ht="13.5" customHeight="1">
      <c r="B31" s="151"/>
      <c r="C31" s="151"/>
      <c r="D31" s="10"/>
      <c r="E31" s="10"/>
      <c r="F31" s="10"/>
      <c r="G31" s="10"/>
      <c r="H31" s="22"/>
      <c r="I31" s="10"/>
      <c r="J31" s="10"/>
      <c r="K31" s="10"/>
      <c r="L31" s="10"/>
      <c r="M31" s="10"/>
      <c r="N31" s="10"/>
    </row>
    <row r="32" spans="2:14" ht="15">
      <c r="B32" s="34"/>
      <c r="D32" s="22"/>
      <c r="E32" s="22"/>
      <c r="F32" s="50"/>
      <c r="G32" s="50"/>
      <c r="H32" s="22"/>
      <c r="I32" s="10"/>
      <c r="J32" s="10"/>
      <c r="K32" s="10"/>
      <c r="L32" s="10"/>
      <c r="M32" s="16"/>
      <c r="N32" s="16"/>
    </row>
    <row r="33" spans="4:14" ht="15">
      <c r="D33" s="22"/>
      <c r="E33" s="22"/>
      <c r="F33" s="50"/>
      <c r="G33" s="50"/>
      <c r="I33" s="16"/>
      <c r="J33" s="16"/>
      <c r="L33" s="16"/>
      <c r="M33" s="16"/>
      <c r="N33" s="16"/>
    </row>
    <row r="34" spans="2:11" ht="24.75">
      <c r="B34" s="34" t="s">
        <v>27</v>
      </c>
      <c r="C34" s="178"/>
      <c r="D34" s="10"/>
      <c r="E34" s="10"/>
      <c r="F34" s="10"/>
      <c r="G34" s="10"/>
      <c r="H34" s="22" t="s">
        <v>33</v>
      </c>
      <c r="I34" s="10"/>
      <c r="J34" s="10"/>
      <c r="K34" s="10" t="s">
        <v>22</v>
      </c>
    </row>
  </sheetData>
  <sheetProtection/>
  <mergeCells count="6">
    <mergeCell ref="B30:C30"/>
    <mergeCell ref="V10:V11"/>
    <mergeCell ref="D10:H10"/>
    <mergeCell ref="I10:M10"/>
    <mergeCell ref="N10:P10"/>
    <mergeCell ref="Q10:T10"/>
  </mergeCells>
  <printOptions/>
  <pageMargins left="0.1968503937007874" right="0.2362204724409449" top="0.3937007874015748" bottom="0.7480314960629921" header="0.31496062992125984" footer="0.31496062992125984"/>
  <pageSetup horizontalDpi="600" verticalDpi="600" orientation="landscape" paperSize="9" scale="88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zoomScalePageLayoutView="0" workbookViewId="0" topLeftCell="A7">
      <selection activeCell="B11" sqref="B11:C18"/>
    </sheetView>
  </sheetViews>
  <sheetFormatPr defaultColWidth="9.140625" defaultRowHeight="12.75"/>
  <cols>
    <col min="1" max="1" width="3.8515625" style="116" customWidth="1"/>
    <col min="2" max="2" width="23.8515625" style="35" customWidth="1"/>
    <col min="3" max="3" width="13.8515625" style="0" customWidth="1"/>
    <col min="4" max="7" width="4.7109375" style="0" customWidth="1"/>
    <col min="8" max="8" width="10.281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  <c r="AF1"/>
    </row>
    <row r="2" spans="1:3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  <c r="AF2"/>
    </row>
    <row r="3" spans="1:3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  <c r="AF3"/>
    </row>
    <row r="4" spans="1:32" ht="18.75">
      <c r="A4" s="41"/>
      <c r="B4" s="43"/>
      <c r="C4" s="170"/>
      <c r="D4" s="171"/>
      <c r="E4" s="48"/>
      <c r="F4" s="48"/>
      <c r="G4" s="172"/>
      <c r="H4" s="48"/>
      <c r="I4" s="173"/>
      <c r="J4" s="48"/>
      <c r="K4" s="173"/>
      <c r="L4" s="174"/>
      <c r="M4" s="175"/>
      <c r="N4" s="175"/>
      <c r="O4" s="175"/>
      <c r="P4" s="176"/>
      <c r="Q4" s="48"/>
      <c r="R4" s="40"/>
      <c r="S4" s="40"/>
      <c r="T4" s="41"/>
      <c r="U4" s="45"/>
      <c r="V4" s="41"/>
      <c r="AF4"/>
    </row>
    <row r="5" spans="1:32" ht="15.75">
      <c r="A5" s="111"/>
      <c r="B5" s="108"/>
      <c r="C5" s="43"/>
      <c r="D5" s="41"/>
      <c r="E5" s="44"/>
      <c r="F5" s="44"/>
      <c r="G5" s="44"/>
      <c r="H5" s="41"/>
      <c r="I5" s="177" t="s">
        <v>31</v>
      </c>
      <c r="J5" s="13"/>
      <c r="K5" s="40"/>
      <c r="L5" s="40"/>
      <c r="M5" s="40"/>
      <c r="N5" s="40"/>
      <c r="O5" s="40"/>
      <c r="P5" s="45"/>
      <c r="Q5" s="41"/>
      <c r="R5" s="41" t="s">
        <v>19</v>
      </c>
      <c r="S5" s="44" t="s">
        <v>46</v>
      </c>
      <c r="T5" s="6"/>
      <c r="U5" s="46"/>
      <c r="V5" s="44"/>
      <c r="W5" s="44"/>
      <c r="X5" s="41"/>
      <c r="Y5" s="41"/>
      <c r="Z5" s="41"/>
      <c r="AA5" s="41"/>
      <c r="AB5" s="41"/>
      <c r="AC5" s="41"/>
      <c r="AD5" s="41"/>
      <c r="AE5" s="41"/>
      <c r="AF5" s="13"/>
    </row>
    <row r="6" spans="1:32" ht="15.75">
      <c r="A6" s="111"/>
      <c r="B6" s="108"/>
      <c r="C6" s="43"/>
      <c r="D6" s="41"/>
      <c r="E6" s="13"/>
      <c r="F6" s="13"/>
      <c r="G6" s="47"/>
      <c r="H6" s="47"/>
      <c r="I6" s="47"/>
      <c r="K6" s="47"/>
      <c r="L6" s="47"/>
      <c r="M6" s="47"/>
      <c r="N6" s="47"/>
      <c r="O6" s="47"/>
      <c r="P6" s="42"/>
      <c r="Q6" s="41"/>
      <c r="R6" s="13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  <c r="AF6" s="13"/>
    </row>
    <row r="7" spans="1:32" ht="15.75">
      <c r="A7" s="112"/>
      <c r="B7" s="109"/>
      <c r="C7" s="2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9" t="s">
        <v>47</v>
      </c>
      <c r="Q7" s="7"/>
      <c r="R7" s="7"/>
      <c r="S7" s="77"/>
      <c r="T7" s="36"/>
      <c r="V7" s="7"/>
      <c r="W7" s="7"/>
      <c r="X7" s="7"/>
      <c r="Y7" s="7"/>
      <c r="Z7" s="7"/>
      <c r="AA7" s="7"/>
      <c r="AB7" s="7"/>
      <c r="AC7" s="7"/>
      <c r="AD7" s="7"/>
      <c r="AE7" s="7"/>
      <c r="AF7" s="5"/>
    </row>
    <row r="8" spans="1:32" ht="15.75">
      <c r="A8" s="113"/>
      <c r="B8" s="117"/>
      <c r="C8" s="9"/>
      <c r="D8" s="12"/>
      <c r="E8" s="12"/>
      <c r="F8" s="12"/>
      <c r="G8" s="12"/>
      <c r="H8" s="12"/>
      <c r="I8" s="9"/>
      <c r="J8" s="12"/>
      <c r="K8" s="12"/>
      <c r="L8" s="14"/>
      <c r="M8" s="51" t="s">
        <v>23</v>
      </c>
      <c r="O8" s="15"/>
      <c r="P8" s="15"/>
      <c r="Q8" s="10"/>
      <c r="R8" s="10"/>
      <c r="S8" s="11"/>
      <c r="T8" s="12"/>
      <c r="U8" s="9"/>
      <c r="V8" s="9"/>
      <c r="W8" s="9"/>
      <c r="X8" s="9"/>
      <c r="Y8" s="12"/>
      <c r="Z8" s="9"/>
      <c r="AA8" s="9"/>
      <c r="AB8" s="9"/>
      <c r="AC8" s="9"/>
      <c r="AD8" s="9"/>
      <c r="AE8" s="9"/>
      <c r="AF8" s="5"/>
    </row>
    <row r="9" spans="1:32" ht="15">
      <c r="A9" s="29"/>
      <c r="B9" s="110"/>
      <c r="C9" s="57"/>
      <c r="D9" s="211" t="s">
        <v>1</v>
      </c>
      <c r="E9" s="211"/>
      <c r="F9" s="211"/>
      <c r="G9" s="211"/>
      <c r="H9" s="211"/>
      <c r="I9" s="211" t="s">
        <v>0</v>
      </c>
      <c r="J9" s="211"/>
      <c r="K9" s="211"/>
      <c r="L9" s="211"/>
      <c r="M9" s="211"/>
      <c r="N9" s="211" t="s">
        <v>2</v>
      </c>
      <c r="O9" s="211"/>
      <c r="P9" s="211"/>
      <c r="Q9" s="211" t="s">
        <v>3</v>
      </c>
      <c r="R9" s="211"/>
      <c r="S9" s="211"/>
      <c r="T9" s="211"/>
      <c r="U9" s="18"/>
      <c r="V9" s="210" t="s">
        <v>17</v>
      </c>
      <c r="W9" s="16"/>
      <c r="X9" s="16"/>
      <c r="Y9" s="16"/>
      <c r="Z9" s="16"/>
      <c r="AA9" s="16"/>
      <c r="AB9" s="16"/>
      <c r="AC9" s="16"/>
      <c r="AD9" s="16"/>
      <c r="AE9" s="16"/>
      <c r="AF9" s="17"/>
    </row>
    <row r="10" spans="1:32" ht="38.25">
      <c r="A10" s="58" t="s">
        <v>5</v>
      </c>
      <c r="B10" s="58" t="s">
        <v>6</v>
      </c>
      <c r="C10" s="58" t="s">
        <v>28</v>
      </c>
      <c r="D10" s="29">
        <v>1</v>
      </c>
      <c r="E10" s="29">
        <v>2</v>
      </c>
      <c r="F10" s="29">
        <v>3</v>
      </c>
      <c r="G10" s="29">
        <v>4</v>
      </c>
      <c r="H10" s="59" t="s">
        <v>7</v>
      </c>
      <c r="I10" s="29">
        <v>1</v>
      </c>
      <c r="J10" s="29">
        <v>2</v>
      </c>
      <c r="K10" s="29">
        <v>3</v>
      </c>
      <c r="L10" s="29">
        <v>4</v>
      </c>
      <c r="M10" s="60" t="s">
        <v>7</v>
      </c>
      <c r="N10" s="29">
        <v>1</v>
      </c>
      <c r="O10" s="29">
        <v>2</v>
      </c>
      <c r="P10" s="61" t="s">
        <v>7</v>
      </c>
      <c r="Q10" s="29" t="s">
        <v>8</v>
      </c>
      <c r="R10" s="29" t="s">
        <v>9</v>
      </c>
      <c r="S10" s="105" t="s">
        <v>15</v>
      </c>
      <c r="T10" s="63" t="s">
        <v>16</v>
      </c>
      <c r="U10" s="62" t="s">
        <v>10</v>
      </c>
      <c r="V10" s="210"/>
      <c r="W10" s="16"/>
      <c r="X10" s="16"/>
      <c r="Y10" s="16" t="s">
        <v>11</v>
      </c>
      <c r="Z10" s="16"/>
      <c r="AA10" s="16" t="s">
        <v>12</v>
      </c>
      <c r="AB10" s="16"/>
      <c r="AC10" s="16" t="s">
        <v>13</v>
      </c>
      <c r="AD10" s="16"/>
      <c r="AE10" s="16" t="s">
        <v>14</v>
      </c>
      <c r="AF10" s="17"/>
    </row>
    <row r="11" spans="1:32" s="86" customFormat="1" ht="18" customHeight="1">
      <c r="A11" s="64">
        <v>11</v>
      </c>
      <c r="B11" s="190" t="s">
        <v>90</v>
      </c>
      <c r="C11" s="193" t="s">
        <v>52</v>
      </c>
      <c r="D11" s="78">
        <v>7.7</v>
      </c>
      <c r="E11" s="78">
        <v>7.4</v>
      </c>
      <c r="F11" s="78">
        <v>7.8</v>
      </c>
      <c r="G11" s="78">
        <v>7.5</v>
      </c>
      <c r="H11" s="142">
        <f aca="true" t="shared" si="0" ref="H11:H23">(D11+E11+F11+G11-Y11-AA11)/2</f>
        <v>7.6</v>
      </c>
      <c r="I11" s="78">
        <v>8.1</v>
      </c>
      <c r="J11" s="78">
        <v>7.7</v>
      </c>
      <c r="K11" s="78">
        <v>7.5</v>
      </c>
      <c r="L11" s="78">
        <v>7.6</v>
      </c>
      <c r="M11" s="143">
        <f aca="true" t="shared" si="1" ref="M11:M23">(I11+J11+K11+L11-AC11-AE11)/2</f>
        <v>7.6499999999999995</v>
      </c>
      <c r="N11" s="78">
        <v>1.6</v>
      </c>
      <c r="O11" s="81">
        <v>1.6</v>
      </c>
      <c r="P11" s="145">
        <f aca="true" t="shared" si="2" ref="P11:P23">(N11)/2</f>
        <v>0.8</v>
      </c>
      <c r="Q11" s="78"/>
      <c r="R11" s="78"/>
      <c r="S11" s="78"/>
      <c r="T11" s="146">
        <f aca="true" t="shared" si="3" ref="T11:T23">Q11/2+R11+S11</f>
        <v>0</v>
      </c>
      <c r="U11" s="147">
        <f aca="true" t="shared" si="4" ref="U11:U23">H11+M11+P11-T11</f>
        <v>16.05</v>
      </c>
      <c r="V11" s="148">
        <f aca="true" t="shared" si="5" ref="V11:V19">RANK(U11,$U$10:$U$23,0)</f>
        <v>1</v>
      </c>
      <c r="W11" s="65"/>
      <c r="X11" s="65"/>
      <c r="Y11" s="65">
        <f>MIN(D11,E11,F11,G11)</f>
        <v>7.4</v>
      </c>
      <c r="Z11" s="65"/>
      <c r="AA11" s="65">
        <f>MAX(D11,E11,F11,G11)</f>
        <v>7.8</v>
      </c>
      <c r="AB11" s="65"/>
      <c r="AC11" s="65">
        <f>MIN(I11,J11,K11,L11)</f>
        <v>7.5</v>
      </c>
      <c r="AD11" s="65"/>
      <c r="AE11" s="65">
        <f>MAX(I11,J11,K11,L11)</f>
        <v>8.1</v>
      </c>
      <c r="AF11" s="65"/>
    </row>
    <row r="12" spans="1:32" s="86" customFormat="1" ht="18" customHeight="1">
      <c r="A12" s="64">
        <v>13</v>
      </c>
      <c r="B12" s="190" t="s">
        <v>92</v>
      </c>
      <c r="C12" s="191" t="s">
        <v>52</v>
      </c>
      <c r="D12" s="141">
        <v>7.6</v>
      </c>
      <c r="E12" s="141">
        <v>7.6</v>
      </c>
      <c r="F12" s="141">
        <v>7.9</v>
      </c>
      <c r="G12" s="141">
        <v>7.6</v>
      </c>
      <c r="H12" s="142">
        <f t="shared" si="0"/>
        <v>7.6000000000000005</v>
      </c>
      <c r="I12" s="141">
        <v>7.9</v>
      </c>
      <c r="J12" s="141">
        <v>7.4</v>
      </c>
      <c r="K12" s="141">
        <v>7.2</v>
      </c>
      <c r="L12" s="141">
        <v>7.7</v>
      </c>
      <c r="M12" s="143">
        <f t="shared" si="1"/>
        <v>7.55</v>
      </c>
      <c r="N12" s="141">
        <v>1.6</v>
      </c>
      <c r="O12" s="144">
        <v>1.6</v>
      </c>
      <c r="P12" s="145">
        <f t="shared" si="2"/>
        <v>0.8</v>
      </c>
      <c r="Q12" s="141"/>
      <c r="R12" s="141"/>
      <c r="S12" s="141"/>
      <c r="T12" s="146">
        <f t="shared" si="3"/>
        <v>0</v>
      </c>
      <c r="U12" s="147">
        <f t="shared" si="4"/>
        <v>15.950000000000001</v>
      </c>
      <c r="V12" s="148">
        <f t="shared" si="5"/>
        <v>2</v>
      </c>
      <c r="W12" s="65"/>
      <c r="X12" s="65"/>
      <c r="Y12" s="65">
        <f aca="true" t="shared" si="6" ref="Y12:Y18">MIN(D12,E12,F12,G12)</f>
        <v>7.6</v>
      </c>
      <c r="Z12" s="65"/>
      <c r="AA12" s="65">
        <f aca="true" t="shared" si="7" ref="AA12:AA18">MAX(D12,E12,F12,G12)</f>
        <v>7.9</v>
      </c>
      <c r="AB12" s="65"/>
      <c r="AC12" s="65">
        <f aca="true" t="shared" si="8" ref="AC12:AC18">MIN(I12,J12,K12,L12)</f>
        <v>7.2</v>
      </c>
      <c r="AD12" s="65"/>
      <c r="AE12" s="65">
        <f aca="true" t="shared" si="9" ref="AE12:AE18">MAX(I12,J12,K12,L12)</f>
        <v>7.9</v>
      </c>
      <c r="AF12" s="65"/>
    </row>
    <row r="13" spans="1:32" s="86" customFormat="1" ht="18" customHeight="1">
      <c r="A13" s="64">
        <v>12</v>
      </c>
      <c r="B13" s="190" t="s">
        <v>91</v>
      </c>
      <c r="C13" s="191" t="s">
        <v>52</v>
      </c>
      <c r="D13" s="141">
        <v>7.8</v>
      </c>
      <c r="E13" s="141">
        <v>7.3</v>
      </c>
      <c r="F13" s="141">
        <v>8</v>
      </c>
      <c r="G13" s="141">
        <v>7.4</v>
      </c>
      <c r="H13" s="142">
        <f t="shared" si="0"/>
        <v>7.6</v>
      </c>
      <c r="I13" s="141">
        <v>8</v>
      </c>
      <c r="J13" s="141">
        <v>7.4</v>
      </c>
      <c r="K13" s="141">
        <v>7.4</v>
      </c>
      <c r="L13" s="141">
        <v>7.5</v>
      </c>
      <c r="M13" s="143">
        <f t="shared" si="1"/>
        <v>7.449999999999999</v>
      </c>
      <c r="N13" s="141">
        <v>1.5</v>
      </c>
      <c r="O13" s="144">
        <v>1.5</v>
      </c>
      <c r="P13" s="145">
        <f t="shared" si="2"/>
        <v>0.75</v>
      </c>
      <c r="Q13" s="141"/>
      <c r="R13" s="141"/>
      <c r="S13" s="141"/>
      <c r="T13" s="146">
        <f t="shared" si="3"/>
        <v>0</v>
      </c>
      <c r="U13" s="147">
        <f t="shared" si="4"/>
        <v>15.799999999999999</v>
      </c>
      <c r="V13" s="148">
        <f t="shared" si="5"/>
        <v>3</v>
      </c>
      <c r="W13" s="65"/>
      <c r="X13" s="65"/>
      <c r="Y13" s="65">
        <f t="shared" si="6"/>
        <v>7.3</v>
      </c>
      <c r="Z13" s="65"/>
      <c r="AA13" s="65">
        <f t="shared" si="7"/>
        <v>8</v>
      </c>
      <c r="AB13" s="65"/>
      <c r="AC13" s="65">
        <f t="shared" si="8"/>
        <v>7.4</v>
      </c>
      <c r="AD13" s="65"/>
      <c r="AE13" s="65">
        <f t="shared" si="9"/>
        <v>8</v>
      </c>
      <c r="AF13" s="65"/>
    </row>
    <row r="14" spans="1:32" s="86" customFormat="1" ht="18" customHeight="1">
      <c r="A14" s="64">
        <v>2</v>
      </c>
      <c r="B14" s="190" t="s">
        <v>82</v>
      </c>
      <c r="C14" s="156" t="s">
        <v>52</v>
      </c>
      <c r="D14" s="141">
        <v>7.2</v>
      </c>
      <c r="E14" s="141">
        <v>7.4</v>
      </c>
      <c r="F14" s="141">
        <v>7.8</v>
      </c>
      <c r="G14" s="141">
        <v>7.5</v>
      </c>
      <c r="H14" s="142">
        <f t="shared" si="0"/>
        <v>7.450000000000001</v>
      </c>
      <c r="I14" s="141">
        <v>7.9</v>
      </c>
      <c r="J14" s="141">
        <v>7.5</v>
      </c>
      <c r="K14" s="141">
        <v>7.4</v>
      </c>
      <c r="L14" s="141">
        <v>7.4</v>
      </c>
      <c r="M14" s="143">
        <f t="shared" si="1"/>
        <v>7.450000000000002</v>
      </c>
      <c r="N14" s="141">
        <v>1.6</v>
      </c>
      <c r="O14" s="144">
        <v>1.6</v>
      </c>
      <c r="P14" s="145">
        <f t="shared" si="2"/>
        <v>0.8</v>
      </c>
      <c r="Q14" s="141"/>
      <c r="R14" s="141">
        <v>0.2</v>
      </c>
      <c r="S14" s="141"/>
      <c r="T14" s="146">
        <f t="shared" si="3"/>
        <v>0.2</v>
      </c>
      <c r="U14" s="147">
        <f t="shared" si="4"/>
        <v>15.500000000000004</v>
      </c>
      <c r="V14" s="148">
        <f t="shared" si="5"/>
        <v>4</v>
      </c>
      <c r="W14" s="65"/>
      <c r="X14" s="65"/>
      <c r="Y14" s="65">
        <f t="shared" si="6"/>
        <v>7.2</v>
      </c>
      <c r="Z14" s="65"/>
      <c r="AA14" s="65">
        <f t="shared" si="7"/>
        <v>7.8</v>
      </c>
      <c r="AB14" s="65"/>
      <c r="AC14" s="65">
        <f t="shared" si="8"/>
        <v>7.4</v>
      </c>
      <c r="AD14" s="65"/>
      <c r="AE14" s="65">
        <f t="shared" si="9"/>
        <v>7.9</v>
      </c>
      <c r="AF14" s="65"/>
    </row>
    <row r="15" spans="1:32" s="86" customFormat="1" ht="18" customHeight="1">
      <c r="A15" s="64">
        <v>3</v>
      </c>
      <c r="B15" s="190" t="s">
        <v>83</v>
      </c>
      <c r="C15" s="191" t="s">
        <v>52</v>
      </c>
      <c r="D15" s="78">
        <v>7.6</v>
      </c>
      <c r="E15" s="78">
        <v>7.3</v>
      </c>
      <c r="F15" s="78">
        <v>7.3</v>
      </c>
      <c r="G15" s="78">
        <v>7.2</v>
      </c>
      <c r="H15" s="142">
        <f t="shared" si="0"/>
        <v>7.3</v>
      </c>
      <c r="I15" s="78">
        <v>7.6</v>
      </c>
      <c r="J15" s="78">
        <v>7.2</v>
      </c>
      <c r="K15" s="78">
        <v>7.3</v>
      </c>
      <c r="L15" s="78">
        <v>7.5</v>
      </c>
      <c r="M15" s="143">
        <f t="shared" si="1"/>
        <v>7.400000000000001</v>
      </c>
      <c r="N15" s="78">
        <v>1.6</v>
      </c>
      <c r="O15" s="81">
        <v>1.6</v>
      </c>
      <c r="P15" s="145">
        <f t="shared" si="2"/>
        <v>0.8</v>
      </c>
      <c r="Q15" s="78"/>
      <c r="R15" s="78"/>
      <c r="S15" s="78"/>
      <c r="T15" s="146">
        <f t="shared" si="3"/>
        <v>0</v>
      </c>
      <c r="U15" s="147">
        <f t="shared" si="4"/>
        <v>15.500000000000002</v>
      </c>
      <c r="V15" s="148">
        <f t="shared" si="5"/>
        <v>5</v>
      </c>
      <c r="W15" s="65"/>
      <c r="X15" s="65"/>
      <c r="Y15" s="65">
        <f t="shared" si="6"/>
        <v>7.2</v>
      </c>
      <c r="Z15" s="65"/>
      <c r="AA15" s="65">
        <f t="shared" si="7"/>
        <v>7.6</v>
      </c>
      <c r="AB15" s="65"/>
      <c r="AC15" s="65">
        <f t="shared" si="8"/>
        <v>7.2</v>
      </c>
      <c r="AD15" s="65"/>
      <c r="AE15" s="65">
        <f t="shared" si="9"/>
        <v>7.6</v>
      </c>
      <c r="AF15" s="65"/>
    </row>
    <row r="16" spans="1:32" s="86" customFormat="1" ht="18" customHeight="1">
      <c r="A16" s="64">
        <v>14</v>
      </c>
      <c r="B16" s="124" t="s">
        <v>93</v>
      </c>
      <c r="C16" s="157" t="s">
        <v>55</v>
      </c>
      <c r="D16" s="78">
        <v>7.2</v>
      </c>
      <c r="E16" s="78">
        <v>6.8</v>
      </c>
      <c r="F16" s="78">
        <v>7.6</v>
      </c>
      <c r="G16" s="78">
        <v>7</v>
      </c>
      <c r="H16" s="142">
        <f t="shared" si="0"/>
        <v>7.1000000000000005</v>
      </c>
      <c r="I16" s="78">
        <v>7.7</v>
      </c>
      <c r="J16" s="78">
        <v>6.6</v>
      </c>
      <c r="K16" s="78">
        <v>7.3</v>
      </c>
      <c r="L16" s="78">
        <v>7.4</v>
      </c>
      <c r="M16" s="143">
        <f t="shared" si="1"/>
        <v>7.35</v>
      </c>
      <c r="N16" s="78">
        <v>1.6</v>
      </c>
      <c r="O16" s="81">
        <v>1.6</v>
      </c>
      <c r="P16" s="145">
        <f t="shared" si="2"/>
        <v>0.8</v>
      </c>
      <c r="Q16" s="78"/>
      <c r="R16" s="78"/>
      <c r="S16" s="78"/>
      <c r="T16" s="146">
        <f t="shared" si="3"/>
        <v>0</v>
      </c>
      <c r="U16" s="147">
        <f t="shared" si="4"/>
        <v>15.25</v>
      </c>
      <c r="V16" s="148">
        <f t="shared" si="5"/>
        <v>6</v>
      </c>
      <c r="W16" s="65"/>
      <c r="X16" s="65"/>
      <c r="Y16" s="65">
        <f t="shared" si="6"/>
        <v>6.8</v>
      </c>
      <c r="Z16" s="65"/>
      <c r="AA16" s="65">
        <f t="shared" si="7"/>
        <v>7.6</v>
      </c>
      <c r="AB16" s="65"/>
      <c r="AC16" s="65">
        <f t="shared" si="8"/>
        <v>6.6</v>
      </c>
      <c r="AD16" s="65"/>
      <c r="AE16" s="65">
        <f t="shared" si="9"/>
        <v>7.7</v>
      </c>
      <c r="AF16" s="65"/>
    </row>
    <row r="17" spans="1:32" s="86" customFormat="1" ht="18" customHeight="1">
      <c r="A17" s="64">
        <v>5</v>
      </c>
      <c r="B17" s="185" t="s">
        <v>85</v>
      </c>
      <c r="C17" s="192" t="s">
        <v>52</v>
      </c>
      <c r="D17" s="78">
        <v>7.3</v>
      </c>
      <c r="E17" s="78">
        <v>7.2</v>
      </c>
      <c r="F17" s="78">
        <v>7.4</v>
      </c>
      <c r="G17" s="78">
        <v>7.2</v>
      </c>
      <c r="H17" s="142">
        <f t="shared" si="0"/>
        <v>7.249999999999999</v>
      </c>
      <c r="I17" s="78">
        <v>7.6</v>
      </c>
      <c r="J17" s="78">
        <v>7.1</v>
      </c>
      <c r="K17" s="78">
        <v>7.2</v>
      </c>
      <c r="L17" s="78">
        <v>7.5</v>
      </c>
      <c r="M17" s="143">
        <f t="shared" si="1"/>
        <v>7.349999999999999</v>
      </c>
      <c r="N17" s="78">
        <v>1.2</v>
      </c>
      <c r="O17" s="81">
        <v>1.2</v>
      </c>
      <c r="P17" s="145">
        <f t="shared" si="2"/>
        <v>0.6</v>
      </c>
      <c r="Q17" s="78"/>
      <c r="R17" s="78"/>
      <c r="S17" s="78"/>
      <c r="T17" s="146">
        <f t="shared" si="3"/>
        <v>0</v>
      </c>
      <c r="U17" s="147">
        <f t="shared" si="4"/>
        <v>15.199999999999998</v>
      </c>
      <c r="V17" s="148">
        <f t="shared" si="5"/>
        <v>7</v>
      </c>
      <c r="W17" s="65"/>
      <c r="X17" s="65"/>
      <c r="Y17" s="65">
        <f t="shared" si="6"/>
        <v>7.2</v>
      </c>
      <c r="Z17" s="65"/>
      <c r="AA17" s="65">
        <f t="shared" si="7"/>
        <v>7.4</v>
      </c>
      <c r="AB17" s="65"/>
      <c r="AC17" s="65">
        <f t="shared" si="8"/>
        <v>7.1</v>
      </c>
      <c r="AD17" s="65"/>
      <c r="AE17" s="65">
        <f t="shared" si="9"/>
        <v>7.6</v>
      </c>
      <c r="AF17" s="65"/>
    </row>
    <row r="18" spans="1:32" s="86" customFormat="1" ht="18" customHeight="1">
      <c r="A18" s="64">
        <v>1</v>
      </c>
      <c r="B18" s="186" t="s">
        <v>81</v>
      </c>
      <c r="C18" s="186" t="s">
        <v>61</v>
      </c>
      <c r="D18" s="78">
        <v>7.1</v>
      </c>
      <c r="E18" s="78">
        <v>6.8</v>
      </c>
      <c r="F18" s="78">
        <v>6.7</v>
      </c>
      <c r="G18" s="78">
        <v>6.8</v>
      </c>
      <c r="H18" s="142">
        <f t="shared" si="0"/>
        <v>6.8</v>
      </c>
      <c r="I18" s="78">
        <v>7.4</v>
      </c>
      <c r="J18" s="78">
        <v>6.7</v>
      </c>
      <c r="K18" s="78">
        <v>7.4</v>
      </c>
      <c r="L18" s="78">
        <v>7.3</v>
      </c>
      <c r="M18" s="143">
        <f t="shared" si="1"/>
        <v>7.3500000000000005</v>
      </c>
      <c r="N18" s="78">
        <v>1.6</v>
      </c>
      <c r="O18" s="81">
        <v>1.6</v>
      </c>
      <c r="P18" s="145">
        <f t="shared" si="2"/>
        <v>0.8</v>
      </c>
      <c r="Q18" s="78"/>
      <c r="R18" s="78"/>
      <c r="S18" s="78"/>
      <c r="T18" s="146">
        <f t="shared" si="3"/>
        <v>0</v>
      </c>
      <c r="U18" s="147">
        <f t="shared" si="4"/>
        <v>14.950000000000001</v>
      </c>
      <c r="V18" s="148">
        <f t="shared" si="5"/>
        <v>8</v>
      </c>
      <c r="W18" s="65"/>
      <c r="X18" s="65"/>
      <c r="Y18" s="65">
        <f t="shared" si="6"/>
        <v>6.7</v>
      </c>
      <c r="Z18" s="65"/>
      <c r="AA18" s="65">
        <f t="shared" si="7"/>
        <v>7.1</v>
      </c>
      <c r="AB18" s="65"/>
      <c r="AC18" s="65">
        <f t="shared" si="8"/>
        <v>6.7</v>
      </c>
      <c r="AD18" s="65"/>
      <c r="AE18" s="65">
        <f t="shared" si="9"/>
        <v>7.4</v>
      </c>
      <c r="AF18" s="65"/>
    </row>
    <row r="19" spans="1:32" s="86" customFormat="1" ht="18" customHeight="1">
      <c r="A19" s="64">
        <v>4</v>
      </c>
      <c r="B19" s="124" t="s">
        <v>84</v>
      </c>
      <c r="C19" s="157" t="s">
        <v>55</v>
      </c>
      <c r="D19" s="78">
        <v>7</v>
      </c>
      <c r="E19" s="78">
        <v>7</v>
      </c>
      <c r="F19" s="78">
        <v>7.3</v>
      </c>
      <c r="G19" s="78">
        <v>7</v>
      </c>
      <c r="H19" s="142">
        <f t="shared" si="0"/>
        <v>7</v>
      </c>
      <c r="I19" s="78">
        <v>7.7</v>
      </c>
      <c r="J19" s="78">
        <v>7.3</v>
      </c>
      <c r="K19" s="78">
        <v>7.1</v>
      </c>
      <c r="L19" s="78">
        <v>7.3</v>
      </c>
      <c r="M19" s="143">
        <f t="shared" si="1"/>
        <v>7.3000000000000025</v>
      </c>
      <c r="N19" s="78">
        <v>1.2</v>
      </c>
      <c r="O19" s="81">
        <v>1.2</v>
      </c>
      <c r="P19" s="145">
        <f t="shared" si="2"/>
        <v>0.6</v>
      </c>
      <c r="Q19" s="78"/>
      <c r="R19" s="78"/>
      <c r="S19" s="78"/>
      <c r="T19" s="146">
        <f t="shared" si="3"/>
        <v>0</v>
      </c>
      <c r="U19" s="147">
        <f t="shared" si="4"/>
        <v>14.900000000000002</v>
      </c>
      <c r="V19" s="148">
        <f t="shared" si="5"/>
        <v>9</v>
      </c>
      <c r="W19" s="65"/>
      <c r="X19" s="65"/>
      <c r="Y19" s="65">
        <f>MIN(D19,E19,F19,G19)</f>
        <v>7</v>
      </c>
      <c r="Z19" s="65"/>
      <c r="AA19" s="65">
        <f>MAX(D19,E19,F19,G19)</f>
        <v>7.3</v>
      </c>
      <c r="AB19" s="65"/>
      <c r="AC19" s="65">
        <f>MIN(I19,J19,K19,L19)</f>
        <v>7.1</v>
      </c>
      <c r="AD19" s="65"/>
      <c r="AE19" s="65">
        <f>MAX(I19,J19,K19,L19)</f>
        <v>7.7</v>
      </c>
      <c r="AF19" s="65"/>
    </row>
    <row r="20" spans="1:32" s="86" customFormat="1" ht="18" customHeight="1">
      <c r="A20" s="64">
        <v>9</v>
      </c>
      <c r="B20" s="180" t="s">
        <v>88</v>
      </c>
      <c r="C20" s="191" t="s">
        <v>52</v>
      </c>
      <c r="D20" s="78">
        <v>6.4</v>
      </c>
      <c r="E20" s="78">
        <v>6.8</v>
      </c>
      <c r="F20" s="78">
        <v>7.2</v>
      </c>
      <c r="G20" s="78">
        <v>7.2</v>
      </c>
      <c r="H20" s="142">
        <f t="shared" si="0"/>
        <v>6.999999999999998</v>
      </c>
      <c r="I20" s="78">
        <v>7.3</v>
      </c>
      <c r="J20" s="78">
        <v>6.8</v>
      </c>
      <c r="K20" s="78">
        <v>6.9</v>
      </c>
      <c r="L20" s="78">
        <v>7.2</v>
      </c>
      <c r="M20" s="143">
        <f t="shared" si="1"/>
        <v>7.049999999999999</v>
      </c>
      <c r="N20" s="78">
        <v>1.4</v>
      </c>
      <c r="O20" s="81">
        <v>1.4</v>
      </c>
      <c r="P20" s="145">
        <f t="shared" si="2"/>
        <v>0.7</v>
      </c>
      <c r="Q20" s="78"/>
      <c r="R20" s="78"/>
      <c r="S20" s="78"/>
      <c r="T20" s="146">
        <f t="shared" si="3"/>
        <v>0</v>
      </c>
      <c r="U20" s="147">
        <f t="shared" si="4"/>
        <v>14.749999999999996</v>
      </c>
      <c r="V20" s="148">
        <v>10</v>
      </c>
      <c r="W20" s="65"/>
      <c r="X20" s="65"/>
      <c r="Y20" s="65">
        <f>MIN(D20,E20,F20,G20)</f>
        <v>6.4</v>
      </c>
      <c r="Z20" s="65"/>
      <c r="AA20" s="65">
        <f>MAX(D20,E20,F20,G20)</f>
        <v>7.2</v>
      </c>
      <c r="AB20" s="65"/>
      <c r="AC20" s="65">
        <f>MIN(I20,J20,K20,L20)</f>
        <v>6.8</v>
      </c>
      <c r="AD20" s="65"/>
      <c r="AE20" s="65">
        <f>MAX(I20,J20,K20,L20)</f>
        <v>7.3</v>
      </c>
      <c r="AF20" s="65"/>
    </row>
    <row r="21" spans="1:32" s="86" customFormat="1" ht="18" customHeight="1">
      <c r="A21" s="64">
        <v>8</v>
      </c>
      <c r="B21" s="194" t="s">
        <v>87</v>
      </c>
      <c r="C21" s="195" t="s">
        <v>78</v>
      </c>
      <c r="D21" s="78">
        <v>6.7</v>
      </c>
      <c r="E21" s="78">
        <v>6.8</v>
      </c>
      <c r="F21" s="78">
        <v>7.1</v>
      </c>
      <c r="G21" s="78">
        <v>7.1</v>
      </c>
      <c r="H21" s="142">
        <f t="shared" si="0"/>
        <v>6.950000000000002</v>
      </c>
      <c r="I21" s="78">
        <v>7.1</v>
      </c>
      <c r="J21" s="78">
        <v>7.1</v>
      </c>
      <c r="K21" s="78">
        <v>7.1</v>
      </c>
      <c r="L21" s="78">
        <v>7.4</v>
      </c>
      <c r="M21" s="143">
        <f t="shared" si="1"/>
        <v>7.099999999999997</v>
      </c>
      <c r="N21" s="78">
        <v>1.4</v>
      </c>
      <c r="O21" s="81">
        <v>1.4</v>
      </c>
      <c r="P21" s="145">
        <f t="shared" si="2"/>
        <v>0.7</v>
      </c>
      <c r="Q21" s="78"/>
      <c r="R21" s="78"/>
      <c r="S21" s="78"/>
      <c r="T21" s="146">
        <f t="shared" si="3"/>
        <v>0</v>
      </c>
      <c r="U21" s="147">
        <f t="shared" si="4"/>
        <v>14.749999999999998</v>
      </c>
      <c r="V21" s="148">
        <v>11</v>
      </c>
      <c r="W21" s="65"/>
      <c r="X21" s="65"/>
      <c r="Y21" s="65">
        <f>MIN(D21,E21,F21,G21)</f>
        <v>6.7</v>
      </c>
      <c r="Z21" s="65"/>
      <c r="AA21" s="65">
        <f>MAX(D21,E21,F21,G21)</f>
        <v>7.1</v>
      </c>
      <c r="AB21" s="65"/>
      <c r="AC21" s="65">
        <f>MIN(I21,J21,K21,L21)</f>
        <v>7.1</v>
      </c>
      <c r="AD21" s="65"/>
      <c r="AE21" s="65">
        <f>MAX(I21,J21,K21,L21)</f>
        <v>7.4</v>
      </c>
      <c r="AF21" s="65"/>
    </row>
    <row r="22" spans="1:32" s="106" customFormat="1" ht="18" customHeight="1">
      <c r="A22" s="64">
        <v>6</v>
      </c>
      <c r="B22" s="190" t="s">
        <v>86</v>
      </c>
      <c r="C22" s="157" t="s">
        <v>66</v>
      </c>
      <c r="D22" s="78">
        <v>6.6</v>
      </c>
      <c r="E22" s="78">
        <v>6.8</v>
      </c>
      <c r="F22" s="78">
        <v>7</v>
      </c>
      <c r="G22" s="78">
        <v>6.8</v>
      </c>
      <c r="H22" s="142">
        <f t="shared" si="0"/>
        <v>6.800000000000001</v>
      </c>
      <c r="I22" s="78">
        <v>6</v>
      </c>
      <c r="J22" s="78">
        <v>6.6</v>
      </c>
      <c r="K22" s="78">
        <v>6.4</v>
      </c>
      <c r="L22" s="78">
        <v>7</v>
      </c>
      <c r="M22" s="143">
        <f t="shared" si="1"/>
        <v>6.5</v>
      </c>
      <c r="N22" s="78">
        <v>1.5</v>
      </c>
      <c r="O22" s="81">
        <v>1.5</v>
      </c>
      <c r="P22" s="145">
        <f t="shared" si="2"/>
        <v>0.75</v>
      </c>
      <c r="Q22" s="78"/>
      <c r="R22" s="78"/>
      <c r="S22" s="78"/>
      <c r="T22" s="146">
        <f t="shared" si="3"/>
        <v>0</v>
      </c>
      <c r="U22" s="147">
        <f t="shared" si="4"/>
        <v>14.05</v>
      </c>
      <c r="V22" s="148">
        <f>RANK(U22,$U$10:$U$23,0)</f>
        <v>12</v>
      </c>
      <c r="W22" s="149"/>
      <c r="X22" s="149"/>
      <c r="Y22" s="149">
        <f>MIN(D22,E22,F22,G22)</f>
        <v>6.6</v>
      </c>
      <c r="Z22" s="149"/>
      <c r="AA22" s="149">
        <f>MAX(D22,E22,F22,G22)</f>
        <v>7</v>
      </c>
      <c r="AB22" s="149"/>
      <c r="AC22" s="149">
        <f>MIN(I22,J22,K22,L22)</f>
        <v>6</v>
      </c>
      <c r="AD22" s="149"/>
      <c r="AE22" s="149">
        <f>MAX(I22,J22,K22,L22)</f>
        <v>7</v>
      </c>
      <c r="AF22" s="149"/>
    </row>
    <row r="23" spans="1:32" s="106" customFormat="1" ht="18" customHeight="1">
      <c r="A23" s="64">
        <v>10</v>
      </c>
      <c r="B23" s="184" t="s">
        <v>89</v>
      </c>
      <c r="C23" s="193" t="s">
        <v>52</v>
      </c>
      <c r="D23" s="78">
        <v>6.2</v>
      </c>
      <c r="E23" s="78">
        <v>6.5</v>
      </c>
      <c r="F23" s="78">
        <v>6.9</v>
      </c>
      <c r="G23" s="78">
        <v>7</v>
      </c>
      <c r="H23" s="142">
        <f t="shared" si="0"/>
        <v>6.700000000000001</v>
      </c>
      <c r="I23" s="78">
        <v>7.2</v>
      </c>
      <c r="J23" s="78">
        <v>6.7</v>
      </c>
      <c r="K23" s="78">
        <v>6.7</v>
      </c>
      <c r="L23" s="78">
        <v>7.1</v>
      </c>
      <c r="M23" s="143">
        <f t="shared" si="1"/>
        <v>6.900000000000002</v>
      </c>
      <c r="N23" s="78">
        <v>1.2</v>
      </c>
      <c r="O23" s="81">
        <v>1.2</v>
      </c>
      <c r="P23" s="145">
        <f t="shared" si="2"/>
        <v>0.6</v>
      </c>
      <c r="Q23" s="78"/>
      <c r="R23" s="78"/>
      <c r="S23" s="78">
        <v>0.5</v>
      </c>
      <c r="T23" s="146">
        <f t="shared" si="3"/>
        <v>0.5</v>
      </c>
      <c r="U23" s="147">
        <f t="shared" si="4"/>
        <v>13.700000000000003</v>
      </c>
      <c r="V23" s="148">
        <f>RANK(U23,$U$10:$U$23,0)</f>
        <v>13</v>
      </c>
      <c r="W23" s="149"/>
      <c r="X23" s="149"/>
      <c r="Y23" s="149">
        <f>MIN(D23,E23,F23,G23)</f>
        <v>6.2</v>
      </c>
      <c r="Z23" s="149"/>
      <c r="AA23" s="149">
        <f>MAX(D23,E23,F23,G23)</f>
        <v>7</v>
      </c>
      <c r="AB23" s="149"/>
      <c r="AC23" s="149">
        <f>MIN(I23,J23,K23,L23)</f>
        <v>6.7</v>
      </c>
      <c r="AD23" s="149"/>
      <c r="AE23" s="149">
        <f>MAX(I23,J23,K23,L23)</f>
        <v>7.2</v>
      </c>
      <c r="AF23" s="149"/>
    </row>
    <row r="24" spans="1:32" s="106" customFormat="1" ht="18" customHeight="1">
      <c r="A24" s="116"/>
      <c r="B24" s="35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 s="149"/>
      <c r="X24" s="149"/>
      <c r="Y24" s="149" t="e">
        <f>MIN(#REF!,#REF!,#REF!,#REF!)</f>
        <v>#REF!</v>
      </c>
      <c r="Z24" s="149"/>
      <c r="AA24" s="149" t="e">
        <f>MAX(#REF!,#REF!,#REF!,#REF!)</f>
        <v>#REF!</v>
      </c>
      <c r="AB24" s="149"/>
      <c r="AC24" s="149" t="e">
        <f>MIN(#REF!,#REF!,#REF!,#REF!)</f>
        <v>#REF!</v>
      </c>
      <c r="AD24" s="149"/>
      <c r="AE24" s="149" t="e">
        <f>MAX(#REF!,#REF!,#REF!,#REF!)</f>
        <v>#REF!</v>
      </c>
      <c r="AF24" s="149"/>
    </row>
    <row r="25" spans="1:32" s="106" customFormat="1" ht="18" customHeight="1">
      <c r="A25" s="116"/>
      <c r="B25" s="3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149"/>
      <c r="X25" s="149"/>
      <c r="Y25" s="149" t="e">
        <f>MIN(#REF!,#REF!,#REF!,#REF!)</f>
        <v>#REF!</v>
      </c>
      <c r="Z25" s="149"/>
      <c r="AA25" s="149" t="e">
        <f>MAX(#REF!,#REF!,#REF!,#REF!)</f>
        <v>#REF!</v>
      </c>
      <c r="AB25" s="149"/>
      <c r="AC25" s="149" t="e">
        <f>MIN(#REF!,#REF!,#REF!,#REF!)</f>
        <v>#REF!</v>
      </c>
      <c r="AD25" s="149"/>
      <c r="AE25" s="149" t="e">
        <f>MAX(#REF!,#REF!,#REF!,#REF!)</f>
        <v>#REF!</v>
      </c>
      <c r="AF25" s="149"/>
    </row>
    <row r="26" spans="1:32" s="106" customFormat="1" ht="18" customHeight="1">
      <c r="A26" s="116"/>
      <c r="B26" s="212" t="s">
        <v>20</v>
      </c>
      <c r="C26" s="212"/>
      <c r="D26" s="10"/>
      <c r="E26" s="10"/>
      <c r="F26" s="10"/>
      <c r="G26" s="10"/>
      <c r="H26" s="22" t="s">
        <v>34</v>
      </c>
      <c r="I26" s="10"/>
      <c r="J26" s="10"/>
      <c r="K26" s="10" t="s">
        <v>32</v>
      </c>
      <c r="L26" s="10"/>
      <c r="M26" s="10"/>
      <c r="N26" s="10"/>
      <c r="O26"/>
      <c r="P26"/>
      <c r="Q26"/>
      <c r="R26"/>
      <c r="S26"/>
      <c r="T26"/>
      <c r="U26"/>
      <c r="V26"/>
      <c r="W26" s="149"/>
      <c r="X26" s="149"/>
      <c r="Y26" s="149" t="e">
        <f>MIN(#REF!,#REF!,#REF!,#REF!)</f>
        <v>#REF!</v>
      </c>
      <c r="Z26" s="149"/>
      <c r="AA26" s="149" t="e">
        <f>MAX(#REF!,#REF!,#REF!,#REF!)</f>
        <v>#REF!</v>
      </c>
      <c r="AB26" s="149"/>
      <c r="AC26" s="149" t="e">
        <f>MIN(#REF!,#REF!,#REF!,#REF!)</f>
        <v>#REF!</v>
      </c>
      <c r="AD26" s="149"/>
      <c r="AE26" s="149" t="e">
        <f>MAX(#REF!,#REF!,#REF!,#REF!)</f>
        <v>#REF!</v>
      </c>
      <c r="AF26" s="149"/>
    </row>
    <row r="27" spans="1:32" s="106" customFormat="1" ht="18" customHeight="1">
      <c r="A27" s="116"/>
      <c r="B27" s="151"/>
      <c r="C27" s="151"/>
      <c r="D27" s="10"/>
      <c r="E27" s="10"/>
      <c r="F27" s="10"/>
      <c r="G27" s="10"/>
      <c r="H27" s="22"/>
      <c r="I27" s="10"/>
      <c r="J27" s="10"/>
      <c r="K27" s="10"/>
      <c r="L27" s="10"/>
      <c r="M27" s="10"/>
      <c r="N27" s="10"/>
      <c r="O27"/>
      <c r="P27"/>
      <c r="Q27"/>
      <c r="R27"/>
      <c r="S27"/>
      <c r="T27"/>
      <c r="U27"/>
      <c r="V27"/>
      <c r="W27" s="149"/>
      <c r="X27" s="149"/>
      <c r="Y27" s="149" t="e">
        <f>MIN(#REF!,#REF!,#REF!,#REF!)</f>
        <v>#REF!</v>
      </c>
      <c r="Z27" s="149"/>
      <c r="AA27" s="149" t="e">
        <f>MAX(#REF!,#REF!,#REF!,#REF!)</f>
        <v>#REF!</v>
      </c>
      <c r="AB27" s="149"/>
      <c r="AC27" s="149" t="e">
        <f>MIN(#REF!,#REF!,#REF!,#REF!)</f>
        <v>#REF!</v>
      </c>
      <c r="AD27" s="149"/>
      <c r="AE27" s="149" t="e">
        <f>MAX(#REF!,#REF!,#REF!,#REF!)</f>
        <v>#REF!</v>
      </c>
      <c r="AF27" s="149"/>
    </row>
    <row r="28" spans="1:32" s="86" customFormat="1" ht="18" customHeight="1">
      <c r="A28" s="116"/>
      <c r="B28" s="34"/>
      <c r="C28"/>
      <c r="D28" s="22"/>
      <c r="E28" s="22"/>
      <c r="F28" s="50"/>
      <c r="G28" s="50"/>
      <c r="H28" s="22"/>
      <c r="I28" s="10"/>
      <c r="J28" s="10"/>
      <c r="K28" s="10"/>
      <c r="L28" s="10"/>
      <c r="M28" s="16"/>
      <c r="N28" s="16"/>
      <c r="O28"/>
      <c r="P28"/>
      <c r="Q28"/>
      <c r="R28"/>
      <c r="S28"/>
      <c r="T28"/>
      <c r="U28"/>
      <c r="V28"/>
      <c r="W28" s="65"/>
      <c r="X28" s="65"/>
      <c r="Y28" s="65" t="e">
        <f>MIN(#REF!,#REF!,#REF!,#REF!)</f>
        <v>#REF!</v>
      </c>
      <c r="Z28" s="65"/>
      <c r="AA28" s="65" t="e">
        <f>MAX(#REF!,#REF!,#REF!,#REF!)</f>
        <v>#REF!</v>
      </c>
      <c r="AB28" s="65"/>
      <c r="AC28" s="65" t="e">
        <f>MIN(#REF!,#REF!,#REF!,#REF!)</f>
        <v>#REF!</v>
      </c>
      <c r="AD28" s="65"/>
      <c r="AE28" s="65" t="e">
        <f>MAX(#REF!,#REF!,#REF!,#REF!)</f>
        <v>#REF!</v>
      </c>
      <c r="AF28" s="65"/>
    </row>
    <row r="29" spans="1:32" s="86" customFormat="1" ht="18" customHeight="1">
      <c r="A29" s="116"/>
      <c r="B29" s="35"/>
      <c r="C29"/>
      <c r="D29" s="22"/>
      <c r="E29" s="22"/>
      <c r="F29" s="50"/>
      <c r="G29" s="50"/>
      <c r="H29"/>
      <c r="I29" s="16"/>
      <c r="J29" s="16"/>
      <c r="K29"/>
      <c r="L29" s="16"/>
      <c r="M29" s="16"/>
      <c r="N29" s="16"/>
      <c r="O29"/>
      <c r="P29"/>
      <c r="Q29"/>
      <c r="R29"/>
      <c r="S29"/>
      <c r="T29"/>
      <c r="U29"/>
      <c r="V29"/>
      <c r="W29" s="65"/>
      <c r="X29" s="65"/>
      <c r="Y29" s="65" t="e">
        <f>MIN(#REF!,#REF!,#REF!,#REF!)</f>
        <v>#REF!</v>
      </c>
      <c r="Z29" s="65"/>
      <c r="AA29" s="65" t="e">
        <f>MAX(#REF!,#REF!,#REF!,#REF!)</f>
        <v>#REF!</v>
      </c>
      <c r="AB29" s="65"/>
      <c r="AC29" s="65" t="e">
        <f>MIN(#REF!,#REF!,#REF!,#REF!)</f>
        <v>#REF!</v>
      </c>
      <c r="AD29" s="65"/>
      <c r="AE29" s="65" t="e">
        <f>MAX(#REF!,#REF!,#REF!,#REF!)</f>
        <v>#REF!</v>
      </c>
      <c r="AF29" s="65"/>
    </row>
    <row r="30" spans="1:32" s="86" customFormat="1" ht="18" customHeight="1">
      <c r="A30" s="116"/>
      <c r="B30" s="34" t="s">
        <v>27</v>
      </c>
      <c r="C30" s="10"/>
      <c r="D30" s="10"/>
      <c r="E30" s="10"/>
      <c r="F30" s="178"/>
      <c r="G30" s="10"/>
      <c r="H30" s="22" t="s">
        <v>33</v>
      </c>
      <c r="I30" s="10"/>
      <c r="J30" s="10"/>
      <c r="K30" s="10" t="s">
        <v>22</v>
      </c>
      <c r="L30"/>
      <c r="M30"/>
      <c r="N30"/>
      <c r="O30"/>
      <c r="P30"/>
      <c r="Q30"/>
      <c r="R30"/>
      <c r="S30"/>
      <c r="T30"/>
      <c r="U30"/>
      <c r="V30"/>
      <c r="W30" s="65"/>
      <c r="X30" s="65"/>
      <c r="Y30" s="65" t="e">
        <f>MIN(#REF!,#REF!,#REF!,#REF!)</f>
        <v>#REF!</v>
      </c>
      <c r="Z30" s="65"/>
      <c r="AA30" s="65" t="e">
        <f>MAX(#REF!,#REF!,#REF!,#REF!)</f>
        <v>#REF!</v>
      </c>
      <c r="AB30" s="65"/>
      <c r="AC30" s="65" t="e">
        <f>MIN(#REF!,#REF!,#REF!,#REF!)</f>
        <v>#REF!</v>
      </c>
      <c r="AD30" s="65"/>
      <c r="AE30" s="65" t="e">
        <f>MAX(#REF!,#REF!,#REF!,#REF!)</f>
        <v>#REF!</v>
      </c>
      <c r="AF30" s="65"/>
    </row>
    <row r="31" spans="1:32" s="86" customFormat="1" ht="18" customHeight="1">
      <c r="A31" s="116"/>
      <c r="B31" s="35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 s="65"/>
      <c r="X31" s="65"/>
      <c r="Y31" s="65" t="e">
        <f>MIN(#REF!,#REF!,#REF!,#REF!)</f>
        <v>#REF!</v>
      </c>
      <c r="Z31" s="65"/>
      <c r="AA31" s="65" t="e">
        <f>MAX(#REF!,#REF!,#REF!,#REF!)</f>
        <v>#REF!</v>
      </c>
      <c r="AB31" s="65"/>
      <c r="AC31" s="65" t="e">
        <f>MIN(#REF!,#REF!,#REF!,#REF!)</f>
        <v>#REF!</v>
      </c>
      <c r="AD31" s="65"/>
      <c r="AE31" s="65" t="e">
        <f>MAX(#REF!,#REF!,#REF!,#REF!)</f>
        <v>#REF!</v>
      </c>
      <c r="AF31" s="65"/>
    </row>
    <row r="32" spans="1:32" s="86" customFormat="1" ht="18" customHeight="1">
      <c r="A32" s="116"/>
      <c r="B32" s="35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 s="65"/>
      <c r="X32" s="65"/>
      <c r="Y32" s="65" t="e">
        <f>MIN(#REF!,#REF!,#REF!,#REF!)</f>
        <v>#REF!</v>
      </c>
      <c r="Z32" s="65"/>
      <c r="AA32" s="65" t="e">
        <f>MAX(#REF!,#REF!,#REF!,#REF!)</f>
        <v>#REF!</v>
      </c>
      <c r="AB32" s="65"/>
      <c r="AC32" s="65" t="e">
        <f>MIN(#REF!,#REF!,#REF!,#REF!)</f>
        <v>#REF!</v>
      </c>
      <c r="AD32" s="65"/>
      <c r="AE32" s="65" t="e">
        <f>MAX(#REF!,#REF!,#REF!,#REF!)</f>
        <v>#REF!</v>
      </c>
      <c r="AF32" s="65"/>
    </row>
    <row r="33" spans="1:32" s="86" customFormat="1" ht="18" customHeight="1">
      <c r="A33" s="116"/>
      <c r="B33" s="35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 s="65"/>
      <c r="X33" s="65"/>
      <c r="Y33" s="65" t="e">
        <f>MIN(#REF!,#REF!,#REF!,#REF!)</f>
        <v>#REF!</v>
      </c>
      <c r="Z33" s="65"/>
      <c r="AA33" s="65" t="e">
        <f>MAX(#REF!,#REF!,#REF!,#REF!)</f>
        <v>#REF!</v>
      </c>
      <c r="AB33" s="65"/>
      <c r="AC33" s="65" t="e">
        <f>MIN(#REF!,#REF!,#REF!,#REF!)</f>
        <v>#REF!</v>
      </c>
      <c r="AD33" s="65"/>
      <c r="AE33" s="65" t="e">
        <f>MAX(#REF!,#REF!,#REF!,#REF!)</f>
        <v>#REF!</v>
      </c>
      <c r="AF33" s="65"/>
    </row>
    <row r="34" spans="1:32" s="86" customFormat="1" ht="18" customHeight="1">
      <c r="A34" s="116"/>
      <c r="B34" s="35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65"/>
      <c r="X34" s="65"/>
      <c r="Y34" s="65" t="e">
        <f>MIN(#REF!,#REF!,#REF!,#REF!)</f>
        <v>#REF!</v>
      </c>
      <c r="Z34" s="65"/>
      <c r="AA34" s="65" t="e">
        <f>MAX(#REF!,#REF!,#REF!,#REF!)</f>
        <v>#REF!</v>
      </c>
      <c r="AB34" s="65"/>
      <c r="AC34" s="65" t="e">
        <f>MIN(#REF!,#REF!,#REF!,#REF!)</f>
        <v>#REF!</v>
      </c>
      <c r="AD34" s="65"/>
      <c r="AE34" s="65" t="e">
        <f>MAX(#REF!,#REF!,#REF!,#REF!)</f>
        <v>#REF!</v>
      </c>
      <c r="AF34" s="65"/>
    </row>
    <row r="35" spans="1:32" s="86" customFormat="1" ht="18" customHeight="1">
      <c r="A35" s="116"/>
      <c r="B35" s="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 s="65"/>
      <c r="X35" s="65"/>
      <c r="Y35" s="65" t="e">
        <f>MIN(#REF!,#REF!,#REF!,#REF!)</f>
        <v>#REF!</v>
      </c>
      <c r="Z35" s="65"/>
      <c r="AA35" s="65" t="e">
        <f>MAX(#REF!,#REF!,#REF!,#REF!)</f>
        <v>#REF!</v>
      </c>
      <c r="AB35" s="65"/>
      <c r="AC35" s="65" t="e">
        <f>MIN(#REF!,#REF!,#REF!,#REF!)</f>
        <v>#REF!</v>
      </c>
      <c r="AD35" s="65"/>
      <c r="AE35" s="65" t="e">
        <f>MAX(#REF!,#REF!,#REF!,#REF!)</f>
        <v>#REF!</v>
      </c>
      <c r="AF35" s="65"/>
    </row>
    <row r="36" spans="1:32" s="106" customFormat="1" ht="18" customHeight="1">
      <c r="A36" s="116"/>
      <c r="B36" s="35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 s="149"/>
      <c r="X36" s="149"/>
      <c r="Y36" s="149" t="e">
        <f>MIN(#REF!,#REF!,#REF!,#REF!)</f>
        <v>#REF!</v>
      </c>
      <c r="Z36" s="149"/>
      <c r="AA36" s="149" t="e">
        <f>MAX(#REF!,#REF!,#REF!,#REF!)</f>
        <v>#REF!</v>
      </c>
      <c r="AB36" s="149"/>
      <c r="AC36" s="149" t="e">
        <f>MIN(#REF!,#REF!,#REF!,#REF!)</f>
        <v>#REF!</v>
      </c>
      <c r="AD36" s="149"/>
      <c r="AE36" s="149" t="e">
        <f>MAX(#REF!,#REF!,#REF!,#REF!)</f>
        <v>#REF!</v>
      </c>
      <c r="AF36" s="149"/>
    </row>
    <row r="37" spans="1:32" s="106" customFormat="1" ht="18" customHeight="1">
      <c r="A37" s="116"/>
      <c r="B37" s="35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149"/>
      <c r="X37" s="149"/>
      <c r="Y37" s="149" t="e">
        <f>MIN(#REF!,#REF!,#REF!,#REF!)</f>
        <v>#REF!</v>
      </c>
      <c r="Z37" s="149"/>
      <c r="AA37" s="149" t="e">
        <f>MAX(#REF!,#REF!,#REF!,#REF!)</f>
        <v>#REF!</v>
      </c>
      <c r="AB37" s="149"/>
      <c r="AC37" s="149" t="e">
        <f>MIN(#REF!,#REF!,#REF!,#REF!)</f>
        <v>#REF!</v>
      </c>
      <c r="AD37" s="149"/>
      <c r="AE37" s="149" t="e">
        <f>MAX(#REF!,#REF!,#REF!,#REF!)</f>
        <v>#REF!</v>
      </c>
      <c r="AF37" s="149"/>
    </row>
    <row r="38" spans="1:32" s="106" customFormat="1" ht="18" customHeight="1">
      <c r="A38" s="116"/>
      <c r="B38" s="35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149"/>
      <c r="X38" s="149"/>
      <c r="Y38" s="149" t="e">
        <f>MIN(#REF!,#REF!,#REF!,#REF!)</f>
        <v>#REF!</v>
      </c>
      <c r="Z38" s="149"/>
      <c r="AA38" s="149" t="e">
        <f>MAX(#REF!,#REF!,#REF!,#REF!)</f>
        <v>#REF!</v>
      </c>
      <c r="AB38" s="149"/>
      <c r="AC38" s="149" t="e">
        <f>MIN(#REF!,#REF!,#REF!,#REF!)</f>
        <v>#REF!</v>
      </c>
      <c r="AD38" s="149"/>
      <c r="AE38" s="149" t="e">
        <f>MAX(#REF!,#REF!,#REF!,#REF!)</f>
        <v>#REF!</v>
      </c>
      <c r="AF38" s="149"/>
    </row>
    <row r="39" spans="1:32" s="86" customFormat="1" ht="18" customHeight="1">
      <c r="A39" s="116"/>
      <c r="B39" s="35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65"/>
      <c r="X39" s="65"/>
      <c r="Y39" s="65" t="e">
        <f>MIN(#REF!,#REF!,#REF!,#REF!)</f>
        <v>#REF!</v>
      </c>
      <c r="Z39" s="65"/>
      <c r="AA39" s="65" t="e">
        <f>MAX(#REF!,#REF!,#REF!,#REF!)</f>
        <v>#REF!</v>
      </c>
      <c r="AB39" s="65"/>
      <c r="AC39" s="65" t="e">
        <f>MIN(#REF!,#REF!,#REF!,#REF!)</f>
        <v>#REF!</v>
      </c>
      <c r="AD39" s="65"/>
      <c r="AE39" s="65" t="e">
        <f>MAX(#REF!,#REF!,#REF!,#REF!)</f>
        <v>#REF!</v>
      </c>
      <c r="AF39" s="65"/>
    </row>
    <row r="40" spans="1:32" s="86" customFormat="1" ht="18" customHeight="1">
      <c r="A40" s="116"/>
      <c r="B40" s="35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65"/>
      <c r="X40" s="65"/>
      <c r="Y40" s="65" t="e">
        <f>MIN(#REF!,#REF!,#REF!,#REF!)</f>
        <v>#REF!</v>
      </c>
      <c r="Z40" s="65"/>
      <c r="AA40" s="65" t="e">
        <f>MAX(#REF!,#REF!,#REF!,#REF!)</f>
        <v>#REF!</v>
      </c>
      <c r="AB40" s="65"/>
      <c r="AC40" s="65" t="e">
        <f>MIN(#REF!,#REF!,#REF!,#REF!)</f>
        <v>#REF!</v>
      </c>
      <c r="AD40" s="65"/>
      <c r="AE40" s="65" t="e">
        <f>MAX(#REF!,#REF!,#REF!,#REF!)</f>
        <v>#REF!</v>
      </c>
      <c r="AF40" s="65"/>
    </row>
    <row r="41" spans="1:32" s="86" customFormat="1" ht="18" customHeight="1">
      <c r="A41" s="116"/>
      <c r="B41" s="35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65"/>
      <c r="X41" s="65"/>
      <c r="Y41" s="65" t="e">
        <f>MIN(#REF!,#REF!,#REF!,#REF!)</f>
        <v>#REF!</v>
      </c>
      <c r="Z41" s="65"/>
      <c r="AA41" s="65" t="e">
        <f>MAX(#REF!,#REF!,#REF!,#REF!)</f>
        <v>#REF!</v>
      </c>
      <c r="AB41" s="65"/>
      <c r="AC41" s="65" t="e">
        <f>MIN(#REF!,#REF!,#REF!,#REF!)</f>
        <v>#REF!</v>
      </c>
      <c r="AD41" s="65"/>
      <c r="AE41" s="65" t="e">
        <f>MAX(#REF!,#REF!,#REF!,#REF!)</f>
        <v>#REF!</v>
      </c>
      <c r="AF41" s="65"/>
    </row>
    <row r="42" spans="1:32" s="86" customFormat="1" ht="18" customHeight="1">
      <c r="A42" s="116"/>
      <c r="B42" s="35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65"/>
      <c r="X42" s="65"/>
      <c r="Y42" s="65" t="e">
        <f>MIN(#REF!,#REF!,#REF!,#REF!)</f>
        <v>#REF!</v>
      </c>
      <c r="Z42" s="65"/>
      <c r="AA42" s="65" t="e">
        <f>MAX(#REF!,#REF!,#REF!,#REF!)</f>
        <v>#REF!</v>
      </c>
      <c r="AB42" s="65"/>
      <c r="AC42" s="65" t="e">
        <f>MIN(#REF!,#REF!,#REF!,#REF!)</f>
        <v>#REF!</v>
      </c>
      <c r="AD42" s="65"/>
      <c r="AE42" s="65" t="e">
        <f>MAX(#REF!,#REF!,#REF!,#REF!)</f>
        <v>#REF!</v>
      </c>
      <c r="AF42" s="65"/>
    </row>
    <row r="43" spans="1:32" s="86" customFormat="1" ht="18" customHeight="1">
      <c r="A43" s="116"/>
      <c r="B43" s="3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65"/>
      <c r="X43" s="65"/>
      <c r="Y43" s="65" t="e">
        <f>MIN(#REF!,#REF!,#REF!,#REF!)</f>
        <v>#REF!</v>
      </c>
      <c r="Z43" s="65"/>
      <c r="AA43" s="65" t="e">
        <f>MAX(#REF!,#REF!,#REF!,#REF!)</f>
        <v>#REF!</v>
      </c>
      <c r="AB43" s="65"/>
      <c r="AC43" s="65" t="e">
        <f>MIN(#REF!,#REF!,#REF!,#REF!)</f>
        <v>#REF!</v>
      </c>
      <c r="AD43" s="65"/>
      <c r="AE43" s="65" t="e">
        <f>MAX(#REF!,#REF!,#REF!,#REF!)</f>
        <v>#REF!</v>
      </c>
      <c r="AF43" s="65"/>
    </row>
    <row r="44" spans="1:32" s="86" customFormat="1" ht="18" customHeight="1">
      <c r="A44" s="116"/>
      <c r="B44" s="35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65"/>
      <c r="X44" s="65"/>
      <c r="Y44" s="65" t="e">
        <f>MIN(#REF!,#REF!,#REF!,#REF!)</f>
        <v>#REF!</v>
      </c>
      <c r="Z44" s="65"/>
      <c r="AA44" s="65" t="e">
        <f>MAX(#REF!,#REF!,#REF!,#REF!)</f>
        <v>#REF!</v>
      </c>
      <c r="AB44" s="65"/>
      <c r="AC44" s="65" t="e">
        <f>MIN(#REF!,#REF!,#REF!,#REF!)</f>
        <v>#REF!</v>
      </c>
      <c r="AD44" s="65"/>
      <c r="AE44" s="65" t="e">
        <f>MAX(#REF!,#REF!,#REF!,#REF!)</f>
        <v>#REF!</v>
      </c>
      <c r="AF44" s="65"/>
    </row>
    <row r="45" spans="1:32" s="86" customFormat="1" ht="18" customHeight="1">
      <c r="A45" s="116"/>
      <c r="B45" s="3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65"/>
      <c r="X45" s="65"/>
      <c r="Y45" s="65" t="e">
        <f>MIN(#REF!,#REF!,#REF!,#REF!)</f>
        <v>#REF!</v>
      </c>
      <c r="Z45" s="65"/>
      <c r="AA45" s="65" t="e">
        <f>MAX(#REF!,#REF!,#REF!,#REF!)</f>
        <v>#REF!</v>
      </c>
      <c r="AB45" s="65"/>
      <c r="AC45" s="65" t="e">
        <f>MIN(#REF!,#REF!,#REF!,#REF!)</f>
        <v>#REF!</v>
      </c>
      <c r="AD45" s="65"/>
      <c r="AE45" s="65" t="e">
        <f>MAX(#REF!,#REF!,#REF!,#REF!)</f>
        <v>#REF!</v>
      </c>
      <c r="AF45" s="65"/>
    </row>
    <row r="46" spans="1:32" s="86" customFormat="1" ht="18" customHeight="1">
      <c r="A46" s="116"/>
      <c r="B46" s="35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65"/>
      <c r="X46" s="65"/>
      <c r="Y46" s="65" t="e">
        <f>MIN(#REF!,#REF!,#REF!,#REF!)</f>
        <v>#REF!</v>
      </c>
      <c r="Z46" s="65"/>
      <c r="AA46" s="65" t="e">
        <f>MAX(#REF!,#REF!,#REF!,#REF!)</f>
        <v>#REF!</v>
      </c>
      <c r="AB46" s="65"/>
      <c r="AC46" s="65" t="e">
        <f>MIN(#REF!,#REF!,#REF!,#REF!)</f>
        <v>#REF!</v>
      </c>
      <c r="AD46" s="65"/>
      <c r="AE46" s="65" t="e">
        <f>MAX(#REF!,#REF!,#REF!,#REF!)</f>
        <v>#REF!</v>
      </c>
      <c r="AF46" s="65"/>
    </row>
    <row r="47" spans="1:32" s="86" customFormat="1" ht="18" customHeight="1">
      <c r="A47" s="116"/>
      <c r="B47" s="35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65"/>
      <c r="X47" s="65"/>
      <c r="Y47" s="65" t="e">
        <f>MIN(#REF!,#REF!,#REF!,#REF!)</f>
        <v>#REF!</v>
      </c>
      <c r="Z47" s="65"/>
      <c r="AA47" s="65" t="e">
        <f>MAX(#REF!,#REF!,#REF!,#REF!)</f>
        <v>#REF!</v>
      </c>
      <c r="AB47" s="65"/>
      <c r="AC47" s="65" t="e">
        <f>MIN(#REF!,#REF!,#REF!,#REF!)</f>
        <v>#REF!</v>
      </c>
      <c r="AD47" s="65"/>
      <c r="AE47" s="65" t="e">
        <f>MAX(#REF!,#REF!,#REF!,#REF!)</f>
        <v>#REF!</v>
      </c>
      <c r="AF47" s="65"/>
    </row>
  </sheetData>
  <sheetProtection/>
  <mergeCells count="6">
    <mergeCell ref="B26:C26"/>
    <mergeCell ref="V9:V10"/>
    <mergeCell ref="D9:H9"/>
    <mergeCell ref="I9:M9"/>
    <mergeCell ref="N9:P9"/>
    <mergeCell ref="Q9:T9"/>
  </mergeCells>
  <printOptions/>
  <pageMargins left="0.1968503937007874" right="0.2362204724409449" top="0.3937007874015748" bottom="0.4330708661417323" header="0.31496062992125984" footer="0.31496062992125984"/>
  <pageSetup horizontalDpi="600" verticalDpi="600" orientation="landscape" paperSize="9" scale="90" r:id="rId2"/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9"/>
  <sheetViews>
    <sheetView view="pageBreakPreview" zoomScaleSheetLayoutView="100" zoomScalePageLayoutView="0" workbookViewId="0" topLeftCell="A1">
      <selection activeCell="R16" sqref="R16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17.85156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5" width="5.28125" style="0" customWidth="1"/>
    <col min="16" max="16" width="6.421875" style="0" customWidth="1"/>
    <col min="17" max="17" width="5.28125" style="0" customWidth="1"/>
    <col min="18" max="18" width="4.28125" style="0" customWidth="1"/>
    <col min="19" max="19" width="5.5742187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  <c r="AF1"/>
    </row>
    <row r="2" spans="1:3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  <c r="AF2"/>
    </row>
    <row r="3" spans="1:3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  <c r="AF3"/>
    </row>
    <row r="4" spans="1:32" ht="18.75">
      <c r="A4" s="41"/>
      <c r="B4" s="43"/>
      <c r="C4" s="43"/>
      <c r="D4" s="41"/>
      <c r="E4" s="40"/>
      <c r="F4" s="40"/>
      <c r="G4" s="40"/>
      <c r="H4" s="40"/>
      <c r="I4" s="48"/>
      <c r="J4" s="48"/>
      <c r="K4" s="40"/>
      <c r="L4" s="40"/>
      <c r="M4" s="40"/>
      <c r="N4" s="40"/>
      <c r="O4" s="40"/>
      <c r="P4" s="46"/>
      <c r="Q4" s="40"/>
      <c r="R4" s="40"/>
      <c r="S4" s="40"/>
      <c r="T4" s="44"/>
      <c r="U4" s="45"/>
      <c r="V4" s="41"/>
      <c r="AF4"/>
    </row>
    <row r="5" spans="1:31" s="13" customFormat="1" ht="18" customHeight="1">
      <c r="A5" s="41"/>
      <c r="B5" s="41"/>
      <c r="C5" s="43"/>
      <c r="D5" s="41"/>
      <c r="E5" s="44"/>
      <c r="F5" s="44"/>
      <c r="G5" s="44"/>
      <c r="H5" s="41"/>
      <c r="J5" s="177" t="s">
        <v>43</v>
      </c>
      <c r="K5" s="40"/>
      <c r="L5" s="40"/>
      <c r="M5" s="40"/>
      <c r="N5" s="40"/>
      <c r="O5" s="40"/>
      <c r="P5" s="45"/>
      <c r="Q5" s="41"/>
      <c r="R5" s="41" t="s">
        <v>19</v>
      </c>
      <c r="S5" s="44" t="s">
        <v>45</v>
      </c>
      <c r="T5" s="6"/>
      <c r="U5" s="46"/>
      <c r="V5" s="44"/>
      <c r="W5" s="44"/>
      <c r="X5" s="41"/>
      <c r="Y5" s="41"/>
      <c r="Z5" s="41"/>
      <c r="AA5" s="41"/>
      <c r="AB5" s="41"/>
      <c r="AC5" s="41"/>
      <c r="AD5" s="41"/>
      <c r="AE5" s="41"/>
    </row>
    <row r="6" spans="1:31" s="13" customFormat="1" ht="18" customHeight="1">
      <c r="A6" s="41"/>
      <c r="B6" s="41"/>
      <c r="C6" s="43"/>
      <c r="D6" s="41"/>
      <c r="G6" s="47"/>
      <c r="H6" s="47"/>
      <c r="I6" s="47"/>
      <c r="J6" s="47"/>
      <c r="K6" s="47"/>
      <c r="L6" s="47"/>
      <c r="M6" s="47"/>
      <c r="N6" s="47"/>
      <c r="O6" s="47"/>
      <c r="P6" s="42"/>
      <c r="Q6" s="41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5" customFormat="1" ht="15" customHeight="1">
      <c r="A7" s="7"/>
      <c r="B7" s="7"/>
      <c r="C7" s="2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6"/>
      <c r="Q7" s="49" t="s">
        <v>49</v>
      </c>
      <c r="R7" s="7"/>
      <c r="S7" s="7"/>
      <c r="T7" s="7"/>
      <c r="U7" s="36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2" ht="15.75">
      <c r="A8" s="12"/>
      <c r="B8" s="9"/>
      <c r="C8" s="9"/>
      <c r="D8" s="14"/>
      <c r="E8" s="14"/>
      <c r="F8" s="14"/>
      <c r="G8" s="14"/>
      <c r="H8" s="14"/>
      <c r="I8" s="9"/>
      <c r="J8" s="9"/>
      <c r="K8" s="14"/>
      <c r="L8" s="14"/>
      <c r="M8" s="23" t="s">
        <v>24</v>
      </c>
      <c r="P8" s="15"/>
      <c r="R8" s="10"/>
      <c r="S8" s="11"/>
      <c r="T8" s="12"/>
      <c r="U8" s="9"/>
      <c r="V8" s="9"/>
      <c r="W8" s="9"/>
      <c r="X8" s="9"/>
      <c r="Y8" s="12"/>
      <c r="Z8" s="9"/>
      <c r="AA8" s="9"/>
      <c r="AB8" s="9"/>
      <c r="AC8" s="9"/>
      <c r="AD8" s="9"/>
      <c r="AE8" s="9"/>
      <c r="AF8" s="3"/>
    </row>
    <row r="9" spans="1:41" ht="15">
      <c r="A9" s="28"/>
      <c r="B9" s="28"/>
      <c r="C9" s="28"/>
      <c r="D9" s="211" t="s">
        <v>1</v>
      </c>
      <c r="E9" s="211"/>
      <c r="F9" s="211"/>
      <c r="G9" s="211"/>
      <c r="H9" s="211"/>
      <c r="I9" s="211" t="s">
        <v>0</v>
      </c>
      <c r="J9" s="211"/>
      <c r="K9" s="211"/>
      <c r="L9" s="211"/>
      <c r="M9" s="211"/>
      <c r="N9" s="211" t="s">
        <v>2</v>
      </c>
      <c r="O9" s="211"/>
      <c r="P9" s="211"/>
      <c r="Q9" s="219" t="s">
        <v>3</v>
      </c>
      <c r="R9" s="219"/>
      <c r="S9" s="219"/>
      <c r="T9" s="219"/>
      <c r="U9" s="28"/>
      <c r="V9" s="218" t="s">
        <v>4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8.25" customHeight="1">
      <c r="A10" s="66" t="s">
        <v>5</v>
      </c>
      <c r="B10" s="66" t="s">
        <v>6</v>
      </c>
      <c r="C10" s="58" t="s">
        <v>28</v>
      </c>
      <c r="D10" s="29">
        <v>1</v>
      </c>
      <c r="E10" s="29">
        <v>2</v>
      </c>
      <c r="F10" s="29">
        <v>3</v>
      </c>
      <c r="G10" s="29">
        <v>4</v>
      </c>
      <c r="H10" s="59" t="s">
        <v>7</v>
      </c>
      <c r="I10" s="29">
        <v>1</v>
      </c>
      <c r="J10" s="29">
        <v>2</v>
      </c>
      <c r="K10" s="29">
        <v>3</v>
      </c>
      <c r="L10" s="29">
        <v>4</v>
      </c>
      <c r="M10" s="60" t="s">
        <v>7</v>
      </c>
      <c r="N10" s="29">
        <v>1</v>
      </c>
      <c r="O10" s="29">
        <v>2</v>
      </c>
      <c r="P10" s="67" t="s">
        <v>7</v>
      </c>
      <c r="Q10" s="31" t="s">
        <v>8</v>
      </c>
      <c r="R10" s="31" t="s">
        <v>9</v>
      </c>
      <c r="S10" s="94" t="s">
        <v>15</v>
      </c>
      <c r="T10" s="68" t="s">
        <v>16</v>
      </c>
      <c r="U10" s="32" t="s">
        <v>10</v>
      </c>
      <c r="V10" s="218"/>
      <c r="W10" s="19"/>
      <c r="X10" s="19"/>
      <c r="Y10" s="19" t="s">
        <v>11</v>
      </c>
      <c r="Z10" s="20"/>
      <c r="AA10" s="19" t="s">
        <v>12</v>
      </c>
      <c r="AB10" s="20"/>
      <c r="AC10" s="19" t="s">
        <v>13</v>
      </c>
      <c r="AD10" s="20"/>
      <c r="AE10" s="19" t="s">
        <v>14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69" customFormat="1" ht="18.75" customHeight="1">
      <c r="A11" s="64">
        <v>1</v>
      </c>
      <c r="B11" s="188" t="s">
        <v>94</v>
      </c>
      <c r="C11" s="197" t="s">
        <v>78</v>
      </c>
      <c r="D11" s="78">
        <v>7.8</v>
      </c>
      <c r="E11" s="78">
        <v>7.4</v>
      </c>
      <c r="F11" s="78">
        <v>7.7</v>
      </c>
      <c r="G11" s="78">
        <v>7.6</v>
      </c>
      <c r="H11" s="87">
        <f>(D11+E11+F11+G11-Y11-AA11)/2</f>
        <v>7.65</v>
      </c>
      <c r="I11" s="92">
        <v>7.3</v>
      </c>
      <c r="J11" s="92">
        <v>7.8</v>
      </c>
      <c r="K11" s="92">
        <v>7.6</v>
      </c>
      <c r="L11" s="92">
        <v>7.5</v>
      </c>
      <c r="M11" s="88">
        <f>(I11+J11+K11+L11-AC11-AE11)/2</f>
        <v>7.549999999999999</v>
      </c>
      <c r="N11" s="92">
        <v>1.6</v>
      </c>
      <c r="O11" s="81">
        <v>1.6</v>
      </c>
      <c r="P11" s="82">
        <f>(N11)/2</f>
        <v>0.8</v>
      </c>
      <c r="Q11" s="92"/>
      <c r="R11" s="92"/>
      <c r="S11" s="92"/>
      <c r="T11" s="83">
        <f>Q11/2+R11+S11</f>
        <v>0</v>
      </c>
      <c r="U11" s="89">
        <f>H11+M11+P11-T11</f>
        <v>16</v>
      </c>
      <c r="V11" s="85">
        <f>RANK(U11,$U$10:$U$31,0)</f>
        <v>1</v>
      </c>
      <c r="W11" s="91"/>
      <c r="X11" s="91"/>
      <c r="Y11" s="91">
        <f>MIN(D11,E11,F11,G11)</f>
        <v>7.4</v>
      </c>
      <c r="Z11" s="91"/>
      <c r="AA11" s="91">
        <f>MAX(D11,E11,F11,G11)</f>
        <v>7.8</v>
      </c>
      <c r="AB11" s="91"/>
      <c r="AC11" s="91">
        <f>MIN(I11,J11,K11,L11)</f>
        <v>7.3</v>
      </c>
      <c r="AD11" s="91"/>
      <c r="AE11" s="91">
        <f>MAX(I11,J11,K11,L11)</f>
        <v>7.8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69" customFormat="1" ht="18" customHeight="1">
      <c r="A12" s="64">
        <v>2</v>
      </c>
      <c r="B12" s="196" t="s">
        <v>95</v>
      </c>
      <c r="C12" s="131" t="s">
        <v>52</v>
      </c>
      <c r="D12" s="78">
        <v>7.8</v>
      </c>
      <c r="E12" s="78">
        <v>7.7</v>
      </c>
      <c r="F12" s="78">
        <v>7.4</v>
      </c>
      <c r="G12" s="78">
        <v>7.4</v>
      </c>
      <c r="H12" s="87">
        <f>(D12+E12+F12+G12-Y12-AA12)/2</f>
        <v>7.549999999999999</v>
      </c>
      <c r="I12" s="92">
        <v>7.1</v>
      </c>
      <c r="J12" s="92">
        <v>7.5</v>
      </c>
      <c r="K12" s="92">
        <v>7.5</v>
      </c>
      <c r="L12" s="92">
        <v>7.6</v>
      </c>
      <c r="M12" s="88">
        <f>(I12+J12+K12+L12-AC12-AE12)/2</f>
        <v>7.500000000000001</v>
      </c>
      <c r="N12" s="92">
        <v>1.5</v>
      </c>
      <c r="O12" s="81">
        <v>1.5</v>
      </c>
      <c r="P12" s="82">
        <f>(N12)/2</f>
        <v>0.75</v>
      </c>
      <c r="Q12" s="92"/>
      <c r="R12" s="92"/>
      <c r="S12" s="92"/>
      <c r="T12" s="83">
        <f>Q12/2+R12+S12</f>
        <v>0</v>
      </c>
      <c r="U12" s="89">
        <f>H12+M12+P12-T12</f>
        <v>15.8</v>
      </c>
      <c r="V12" s="85">
        <f>RANK(U12,$U$10:$U$31,0)</f>
        <v>2</v>
      </c>
      <c r="W12" s="91"/>
      <c r="X12" s="91"/>
      <c r="Y12" s="91">
        <f>MIN(D12,E12,F12,G12)</f>
        <v>7.4</v>
      </c>
      <c r="Z12" s="91"/>
      <c r="AA12" s="91">
        <f>MAX(D12,E12,F12,G12)</f>
        <v>7.8</v>
      </c>
      <c r="AB12" s="91"/>
      <c r="AC12" s="91">
        <f>MIN(I12,J12,K12,L12)</f>
        <v>7.1</v>
      </c>
      <c r="AD12" s="91"/>
      <c r="AE12" s="91">
        <f>MAX(I12,J12,K12,L12)</f>
        <v>7.6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spans="1:41" s="69" customFormat="1" ht="18" customHeight="1">
      <c r="A13" s="64">
        <v>3</v>
      </c>
      <c r="B13" s="190" t="s">
        <v>96</v>
      </c>
      <c r="C13" s="131" t="s">
        <v>52</v>
      </c>
      <c r="D13" s="78">
        <v>7.6</v>
      </c>
      <c r="E13" s="78">
        <v>7.9</v>
      </c>
      <c r="F13" s="78">
        <v>7.3</v>
      </c>
      <c r="G13" s="78">
        <v>7.8</v>
      </c>
      <c r="H13" s="87">
        <f>(D13+E13+F13+G13-Y13-AA13)/2</f>
        <v>7.7</v>
      </c>
      <c r="I13" s="78">
        <v>7.2</v>
      </c>
      <c r="J13" s="78">
        <v>7.2</v>
      </c>
      <c r="K13" s="78">
        <v>7.4</v>
      </c>
      <c r="L13" s="78">
        <v>7.4</v>
      </c>
      <c r="M13" s="88">
        <f>(I13+J13+K13+L13-AC13-AE13)/2</f>
        <v>7.300000000000002</v>
      </c>
      <c r="N13" s="81">
        <v>1.5</v>
      </c>
      <c r="O13" s="81">
        <v>1.5</v>
      </c>
      <c r="P13" s="82">
        <f>(N13)/2</f>
        <v>0.75</v>
      </c>
      <c r="Q13" s="93"/>
      <c r="R13" s="93"/>
      <c r="S13" s="93"/>
      <c r="T13" s="83">
        <f>Q13/2+R13+S13</f>
        <v>0</v>
      </c>
      <c r="U13" s="89">
        <f>H13+M13+P13-T13</f>
        <v>15.750000000000002</v>
      </c>
      <c r="V13" s="85">
        <f>RANK(U13,$U$10:$U$31,0)</f>
        <v>3</v>
      </c>
      <c r="W13" s="91"/>
      <c r="X13" s="91"/>
      <c r="Y13" s="91">
        <f>MIN(D13,E13,F13,G13)</f>
        <v>7.3</v>
      </c>
      <c r="Z13" s="91"/>
      <c r="AA13" s="91">
        <f>MAX(D13,E13,F13,G13)</f>
        <v>7.9</v>
      </c>
      <c r="AB13" s="91"/>
      <c r="AC13" s="91">
        <f>MIN(I13,J13,K13,L13)</f>
        <v>7.2</v>
      </c>
      <c r="AD13" s="91"/>
      <c r="AE13" s="91">
        <f>MAX(I13,J13,K13,L13)</f>
        <v>7.4</v>
      </c>
      <c r="AF13" s="91"/>
      <c r="AG13" s="91"/>
      <c r="AH13" s="91"/>
      <c r="AI13" s="91"/>
      <c r="AJ13" s="91"/>
      <c r="AK13" s="91"/>
      <c r="AL13" s="91"/>
      <c r="AM13" s="91"/>
      <c r="AN13" s="91"/>
      <c r="AO13" s="91"/>
    </row>
    <row r="14" spans="1:41" s="69" customFormat="1" ht="18" customHeight="1">
      <c r="A14" s="114"/>
      <c r="B14" s="2"/>
      <c r="C14" s="2"/>
      <c r="D14" s="10"/>
      <c r="E14" s="10"/>
      <c r="F14" s="10"/>
      <c r="G14" s="10"/>
      <c r="H14" s="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91"/>
      <c r="X14" s="91"/>
      <c r="Y14" s="91" t="e">
        <f>MIN(#REF!,#REF!,#REF!,#REF!)</f>
        <v>#REF!</v>
      </c>
      <c r="Z14" s="91"/>
      <c r="AA14" s="91" t="e">
        <f>MAX(#REF!,#REF!,#REF!,#REF!)</f>
        <v>#REF!</v>
      </c>
      <c r="AB14" s="91"/>
      <c r="AC14" s="91" t="e">
        <f>MIN(#REF!,#REF!,#REF!,#REF!)</f>
        <v>#REF!</v>
      </c>
      <c r="AD14" s="91"/>
      <c r="AE14" s="91" t="e">
        <f>MAX(#REF!,#REF!,#REF!,#REF!)</f>
        <v>#REF!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</row>
    <row r="15" spans="1:41" s="69" customFormat="1" ht="18.75" customHeight="1">
      <c r="A15" s="136"/>
      <c r="B15" s="212" t="s">
        <v>20</v>
      </c>
      <c r="C15" s="212"/>
      <c r="D15" s="10"/>
      <c r="E15" s="10"/>
      <c r="F15" s="10"/>
      <c r="G15" s="10"/>
      <c r="H15" s="22" t="s">
        <v>35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91"/>
      <c r="X15" s="91"/>
      <c r="Y15" s="91" t="e">
        <f>MIN(#REF!,#REF!,#REF!,#REF!)</f>
        <v>#REF!</v>
      </c>
      <c r="Z15" s="91"/>
      <c r="AA15" s="91" t="e">
        <f>MAX(#REF!,#REF!,#REF!,#REF!)</f>
        <v>#REF!</v>
      </c>
      <c r="AB15" s="91"/>
      <c r="AC15" s="91" t="e">
        <f>MIN(#REF!,#REF!,#REF!,#REF!)</f>
        <v>#REF!</v>
      </c>
      <c r="AD15" s="91"/>
      <c r="AE15" s="91" t="e">
        <f>MAX(#REF!,#REF!,#REF!,#REF!)</f>
        <v>#REF!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</row>
    <row r="16" spans="1:41" s="69" customFormat="1" ht="18.75" customHeight="1">
      <c r="A16" s="136"/>
      <c r="B16" s="135"/>
      <c r="C16" s="135"/>
      <c r="D16" s="10"/>
      <c r="E16" s="10"/>
      <c r="F16" s="10"/>
      <c r="G16" s="10"/>
      <c r="H16" s="2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91"/>
      <c r="X16" s="91"/>
      <c r="Y16" s="91" t="e">
        <f>MIN(#REF!,#REF!,#REF!,#REF!)</f>
        <v>#REF!</v>
      </c>
      <c r="Z16" s="91"/>
      <c r="AA16" s="91" t="e">
        <f>MAX(#REF!,#REF!,#REF!,#REF!)</f>
        <v>#REF!</v>
      </c>
      <c r="AB16" s="91"/>
      <c r="AC16" s="91" t="e">
        <f>MIN(#REF!,#REF!,#REF!,#REF!)</f>
        <v>#REF!</v>
      </c>
      <c r="AD16" s="91"/>
      <c r="AE16" s="91" t="e">
        <f>MAX(#REF!,#REF!,#REF!,#REF!)</f>
        <v>#REF!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</row>
    <row r="17" spans="1:41" s="69" customFormat="1" ht="18" customHeight="1">
      <c r="A17" s="115"/>
      <c r="B17" s="34"/>
      <c r="C17"/>
      <c r="D17" s="22"/>
      <c r="E17" s="22"/>
      <c r="F17" s="50"/>
      <c r="G17" s="50"/>
      <c r="H17" s="22"/>
      <c r="I17" s="10"/>
      <c r="J17" s="10"/>
      <c r="K17" s="10"/>
      <c r="L17" s="10"/>
      <c r="M17" s="16"/>
      <c r="N17" s="16"/>
      <c r="O17" s="16"/>
      <c r="P17" s="16"/>
      <c r="Q17" s="10"/>
      <c r="R17" s="10"/>
      <c r="S17" s="10"/>
      <c r="T17" s="10"/>
      <c r="U17" s="10"/>
      <c r="V17" s="10"/>
      <c r="W17" s="91"/>
      <c r="X17" s="91"/>
      <c r="Y17" s="91" t="e">
        <f>MIN(#REF!,#REF!,#REF!,#REF!)</f>
        <v>#REF!</v>
      </c>
      <c r="Z17" s="91"/>
      <c r="AA17" s="91" t="e">
        <f>MAX(#REF!,#REF!,#REF!,#REF!)</f>
        <v>#REF!</v>
      </c>
      <c r="AB17" s="91"/>
      <c r="AC17" s="91" t="e">
        <f>MIN(#REF!,#REF!,#REF!,#REF!)</f>
        <v>#REF!</v>
      </c>
      <c r="AD17" s="91"/>
      <c r="AE17" s="91" t="e">
        <f>MAX(#REF!,#REF!,#REF!,#REF!)</f>
        <v>#REF!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</row>
    <row r="18" spans="1:41" s="69" customFormat="1" ht="18" customHeight="1">
      <c r="A18" s="115"/>
      <c r="B18" s="35"/>
      <c r="C18"/>
      <c r="D18" s="22"/>
      <c r="E18" s="22"/>
      <c r="F18" s="50"/>
      <c r="G18" s="50"/>
      <c r="H18"/>
      <c r="I18" s="16"/>
      <c r="J18" s="16"/>
      <c r="K18"/>
      <c r="L18" s="16"/>
      <c r="M18" s="16"/>
      <c r="N18" s="16"/>
      <c r="O18" s="16"/>
      <c r="P18" s="16"/>
      <c r="Q18" s="10"/>
      <c r="R18" s="10"/>
      <c r="S18" s="10"/>
      <c r="T18" s="10"/>
      <c r="U18" s="10"/>
      <c r="V18" s="10"/>
      <c r="W18" s="91"/>
      <c r="X18" s="91"/>
      <c r="Y18" s="91" t="e">
        <f>MIN(#REF!,#REF!,#REF!,#REF!)</f>
        <v>#REF!</v>
      </c>
      <c r="Z18" s="91"/>
      <c r="AA18" s="91" t="e">
        <f>MAX(#REF!,#REF!,#REF!,#REF!)</f>
        <v>#REF!</v>
      </c>
      <c r="AB18" s="91"/>
      <c r="AC18" s="91" t="e">
        <f>MIN(#REF!,#REF!,#REF!,#REF!)</f>
        <v>#REF!</v>
      </c>
      <c r="AD18" s="91"/>
      <c r="AE18" s="91" t="e">
        <f>MAX(#REF!,#REF!,#REF!,#REF!)</f>
        <v>#REF!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</row>
    <row r="19" spans="1:41" s="69" customFormat="1" ht="18" customHeight="1">
      <c r="A19" s="116"/>
      <c r="B19" s="34" t="s">
        <v>27</v>
      </c>
      <c r="C19" s="10"/>
      <c r="D19" s="10"/>
      <c r="E19" s="10"/>
      <c r="F19" s="10"/>
      <c r="G19" s="10"/>
      <c r="H19" s="22" t="s">
        <v>33</v>
      </c>
      <c r="I19" s="10"/>
      <c r="J19" s="10"/>
      <c r="K19" s="10" t="s">
        <v>22</v>
      </c>
      <c r="L19"/>
      <c r="M19"/>
      <c r="N19"/>
      <c r="O19"/>
      <c r="P19"/>
      <c r="Q19"/>
      <c r="R19"/>
      <c r="S19"/>
      <c r="T19"/>
      <c r="U19"/>
      <c r="V19"/>
      <c r="W19" s="91"/>
      <c r="X19" s="91"/>
      <c r="Y19" s="91" t="e">
        <f>MIN(#REF!,#REF!,#REF!,#REF!)</f>
        <v>#REF!</v>
      </c>
      <c r="Z19" s="91"/>
      <c r="AA19" s="91" t="e">
        <f>MAX(#REF!,#REF!,#REF!,#REF!)</f>
        <v>#REF!</v>
      </c>
      <c r="AB19" s="91"/>
      <c r="AC19" s="91" t="e">
        <f>MIN(#REF!,#REF!,#REF!,#REF!)</f>
        <v>#REF!</v>
      </c>
      <c r="AD19" s="91"/>
      <c r="AE19" s="91" t="e">
        <f>MAX(#REF!,#REF!,#REF!,#REF!)</f>
        <v>#REF!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</row>
    <row r="20" spans="1:41" s="69" customFormat="1" ht="18" customHeight="1">
      <c r="A20" s="116"/>
      <c r="B20" s="35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91"/>
      <c r="X20" s="91"/>
      <c r="Y20" s="91" t="e">
        <f>MIN(#REF!,#REF!,#REF!,#REF!)</f>
        <v>#REF!</v>
      </c>
      <c r="Z20" s="91"/>
      <c r="AA20" s="91" t="e">
        <f>MAX(#REF!,#REF!,#REF!,#REF!)</f>
        <v>#REF!</v>
      </c>
      <c r="AB20" s="91"/>
      <c r="AC20" s="91" t="e">
        <f>MIN(#REF!,#REF!,#REF!,#REF!)</f>
        <v>#REF!</v>
      </c>
      <c r="AD20" s="91"/>
      <c r="AE20" s="91" t="e">
        <f>MAX(#REF!,#REF!,#REF!,#REF!)</f>
        <v>#REF!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</row>
    <row r="21" spans="1:41" s="69" customFormat="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91"/>
      <c r="X21" s="91"/>
      <c r="Y21" s="91" t="e">
        <f>MIN(#REF!,#REF!,#REF!,#REF!)</f>
        <v>#REF!</v>
      </c>
      <c r="Z21" s="91"/>
      <c r="AA21" s="91" t="e">
        <f>MAX(#REF!,#REF!,#REF!,#REF!)</f>
        <v>#REF!</v>
      </c>
      <c r="AB21" s="91"/>
      <c r="AC21" s="91" t="e">
        <f>MIN(#REF!,#REF!,#REF!,#REF!)</f>
        <v>#REF!</v>
      </c>
      <c r="AD21" s="91"/>
      <c r="AE21" s="91" t="e">
        <f>MAX(#REF!,#REF!,#REF!,#REF!)</f>
        <v>#REF!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</row>
    <row r="22" spans="1:41" s="69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 s="91"/>
      <c r="X22" s="91"/>
      <c r="Y22" s="91" t="e">
        <f>MIN(#REF!,#REF!,#REF!,#REF!)</f>
        <v>#REF!</v>
      </c>
      <c r="Z22" s="91"/>
      <c r="AA22" s="91" t="e">
        <f>MAX(#REF!,#REF!,#REF!,#REF!)</f>
        <v>#REF!</v>
      </c>
      <c r="AB22" s="91"/>
      <c r="AC22" s="91" t="e">
        <f>MIN(#REF!,#REF!,#REF!,#REF!)</f>
        <v>#REF!</v>
      </c>
      <c r="AD22" s="91"/>
      <c r="AE22" s="91" t="e">
        <f>MAX(#REF!,#REF!,#REF!,#REF!)</f>
        <v>#REF!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</row>
    <row r="23" spans="1:31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2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</sheetData>
  <sheetProtection/>
  <mergeCells count="6">
    <mergeCell ref="V9:V10"/>
    <mergeCell ref="D9:H9"/>
    <mergeCell ref="I9:M9"/>
    <mergeCell ref="N9:P9"/>
    <mergeCell ref="Q9:T9"/>
    <mergeCell ref="B15:C15"/>
  </mergeCells>
  <printOptions/>
  <pageMargins left="0.2755905511811024" right="0.15748031496062992" top="0.35433070866141736" bottom="0.4724409448818898" header="0.31496062992125984" footer="0.31496062992125984"/>
  <pageSetup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6"/>
  <sheetViews>
    <sheetView view="pageBreakPreview" zoomScaleSheetLayoutView="100" zoomScalePageLayoutView="0" workbookViewId="0" topLeftCell="B1">
      <selection activeCell="O5" sqref="O5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13.7109375" style="0" customWidth="1"/>
    <col min="4" max="4" width="7.28125" style="0" customWidth="1"/>
    <col min="5" max="5" width="7.421875" style="0" customWidth="1"/>
    <col min="6" max="7" width="7.57421875" style="0" customWidth="1"/>
    <col min="8" max="8" width="7.140625" style="0" customWidth="1"/>
    <col min="9" max="9" width="6.8515625" style="0" customWidth="1"/>
    <col min="10" max="10" width="7.00390625" style="0" customWidth="1"/>
    <col min="11" max="11" width="7.28125" style="0" customWidth="1"/>
    <col min="12" max="12" width="7.421875" style="0" customWidth="1"/>
    <col min="13" max="13" width="7.8515625" style="0" customWidth="1"/>
    <col min="14" max="15" width="5.7109375" style="0" customWidth="1"/>
    <col min="16" max="16" width="7.7109375" style="0" customWidth="1"/>
    <col min="17" max="17" width="6.421875" style="0" customWidth="1"/>
    <col min="18" max="18" width="6.57421875" style="0" customWidth="1"/>
    <col min="19" max="19" width="7.8515625" style="0" customWidth="1"/>
    <col min="20" max="20" width="9.140625" style="0" customWidth="1"/>
    <col min="22" max="22" width="9.140625" style="0" customWidth="1"/>
  </cols>
  <sheetData>
    <row r="1" spans="1:2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</row>
    <row r="2" spans="1:2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</row>
    <row r="3" spans="1:2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</row>
    <row r="4" spans="1:22" ht="18.75">
      <c r="A4" s="41"/>
      <c r="B4" s="43"/>
      <c r="C4" s="43"/>
      <c r="D4" s="41"/>
      <c r="E4" s="40"/>
      <c r="F4" s="40"/>
      <c r="G4" s="40"/>
      <c r="H4" s="40"/>
      <c r="I4" s="48"/>
      <c r="J4" s="48"/>
      <c r="K4" s="40"/>
      <c r="L4" s="40"/>
      <c r="M4" s="40"/>
      <c r="N4" s="40"/>
      <c r="O4" s="40"/>
      <c r="P4" s="46"/>
      <c r="Q4" s="40"/>
      <c r="R4" s="40"/>
      <c r="S4" s="40"/>
      <c r="T4" s="44"/>
      <c r="U4" s="45"/>
      <c r="V4" s="41"/>
    </row>
    <row r="5" spans="1:31" s="13" customFormat="1" ht="18" customHeight="1">
      <c r="A5" s="41"/>
      <c r="B5" s="41"/>
      <c r="C5" s="43"/>
      <c r="D5" s="41"/>
      <c r="E5" s="44"/>
      <c r="F5" s="44"/>
      <c r="G5" s="44"/>
      <c r="H5" s="41"/>
      <c r="J5" s="177" t="s">
        <v>43</v>
      </c>
      <c r="K5" s="40"/>
      <c r="L5" s="40"/>
      <c r="M5" s="40"/>
      <c r="N5" s="40"/>
      <c r="O5" s="40"/>
      <c r="P5" s="45"/>
      <c r="Q5" s="41"/>
      <c r="R5" s="41" t="s">
        <v>19</v>
      </c>
      <c r="S5" s="44" t="s">
        <v>45</v>
      </c>
      <c r="T5" s="6"/>
      <c r="U5" s="46"/>
      <c r="V5" s="44"/>
      <c r="W5" s="44"/>
      <c r="X5" s="41"/>
      <c r="Y5" s="41"/>
      <c r="Z5" s="41"/>
      <c r="AA5" s="41"/>
      <c r="AB5" s="41"/>
      <c r="AC5" s="41"/>
      <c r="AD5" s="41"/>
      <c r="AE5" s="41"/>
    </row>
    <row r="6" spans="1:31" s="13" customFormat="1" ht="18" customHeight="1">
      <c r="A6" s="41"/>
      <c r="B6" s="41"/>
      <c r="C6" s="43"/>
      <c r="D6" s="41"/>
      <c r="G6" s="47"/>
      <c r="H6" s="47"/>
      <c r="I6" s="47"/>
      <c r="J6" s="47"/>
      <c r="K6" s="47"/>
      <c r="L6" s="47"/>
      <c r="M6" s="47"/>
      <c r="N6" s="47"/>
      <c r="O6" s="47"/>
      <c r="P6" s="42"/>
      <c r="Q6" s="41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5" customFormat="1" ht="15" customHeight="1">
      <c r="A7" s="7"/>
      <c r="B7" s="7"/>
      <c r="C7" s="2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6"/>
      <c r="Q7" s="49" t="s">
        <v>47</v>
      </c>
      <c r="R7" s="7"/>
      <c r="S7" s="7"/>
      <c r="T7" s="7"/>
      <c r="U7" s="36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2" ht="15.75">
      <c r="A8" s="12"/>
      <c r="B8" s="9"/>
      <c r="C8" s="9"/>
      <c r="D8" s="14"/>
      <c r="E8" s="14"/>
      <c r="F8" s="14"/>
      <c r="G8" s="14"/>
      <c r="H8" s="14"/>
      <c r="I8" s="9"/>
      <c r="J8" s="9"/>
      <c r="K8" s="14"/>
      <c r="L8" s="14"/>
      <c r="M8" s="23" t="s">
        <v>24</v>
      </c>
      <c r="P8" s="15"/>
      <c r="R8" s="10"/>
      <c r="S8" s="11"/>
      <c r="T8" s="12"/>
      <c r="U8" s="9"/>
      <c r="V8" s="9"/>
      <c r="W8" s="9"/>
      <c r="X8" s="9"/>
      <c r="Y8" s="12"/>
      <c r="Z8" s="9"/>
      <c r="AA8" s="9"/>
      <c r="AB8" s="9"/>
      <c r="AC8" s="9"/>
      <c r="AD8" s="9"/>
      <c r="AE8" s="9"/>
      <c r="AF8" s="3"/>
    </row>
    <row r="9" spans="1:41" ht="15">
      <c r="A9" s="28"/>
      <c r="B9" s="28"/>
      <c r="C9" s="28"/>
      <c r="D9" s="211" t="s">
        <v>1</v>
      </c>
      <c r="E9" s="211"/>
      <c r="F9" s="211"/>
      <c r="G9" s="211"/>
      <c r="H9" s="211"/>
      <c r="I9" s="211" t="s">
        <v>0</v>
      </c>
      <c r="J9" s="211"/>
      <c r="K9" s="211"/>
      <c r="L9" s="211"/>
      <c r="M9" s="211"/>
      <c r="N9" s="211" t="s">
        <v>2</v>
      </c>
      <c r="O9" s="211"/>
      <c r="P9" s="211"/>
      <c r="Q9" s="219" t="s">
        <v>3</v>
      </c>
      <c r="R9" s="219"/>
      <c r="S9" s="219"/>
      <c r="T9" s="219"/>
      <c r="U9" s="28"/>
      <c r="V9" s="218" t="s">
        <v>4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8.25" customHeight="1">
      <c r="A10" s="66" t="s">
        <v>5</v>
      </c>
      <c r="B10" s="66" t="s">
        <v>6</v>
      </c>
      <c r="C10" s="58" t="s">
        <v>28</v>
      </c>
      <c r="D10" s="29">
        <v>1</v>
      </c>
      <c r="E10" s="29">
        <v>2</v>
      </c>
      <c r="F10" s="29">
        <v>3</v>
      </c>
      <c r="G10" s="29">
        <v>4</v>
      </c>
      <c r="H10" s="59" t="s">
        <v>7</v>
      </c>
      <c r="I10" s="29">
        <v>1</v>
      </c>
      <c r="J10" s="29">
        <v>2</v>
      </c>
      <c r="K10" s="29">
        <v>3</v>
      </c>
      <c r="L10" s="29">
        <v>4</v>
      </c>
      <c r="M10" s="60" t="s">
        <v>7</v>
      </c>
      <c r="N10" s="29">
        <v>1</v>
      </c>
      <c r="O10" s="29">
        <v>2</v>
      </c>
      <c r="P10" s="67" t="s">
        <v>7</v>
      </c>
      <c r="Q10" s="31" t="s">
        <v>8</v>
      </c>
      <c r="R10" s="31" t="s">
        <v>9</v>
      </c>
      <c r="S10" s="94" t="s">
        <v>15</v>
      </c>
      <c r="T10" s="68" t="s">
        <v>16</v>
      </c>
      <c r="U10" s="32" t="s">
        <v>10</v>
      </c>
      <c r="V10" s="218"/>
      <c r="W10" s="19"/>
      <c r="X10" s="19"/>
      <c r="Y10" s="19" t="s">
        <v>11</v>
      </c>
      <c r="Z10" s="20"/>
      <c r="AA10" s="19" t="s">
        <v>12</v>
      </c>
      <c r="AB10" s="20"/>
      <c r="AC10" s="19" t="s">
        <v>13</v>
      </c>
      <c r="AD10" s="20"/>
      <c r="AE10" s="19" t="s">
        <v>14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69" customFormat="1" ht="18.75" customHeight="1">
      <c r="A11" s="64">
        <v>2</v>
      </c>
      <c r="B11" s="130" t="s">
        <v>99</v>
      </c>
      <c r="C11" s="131" t="s">
        <v>52</v>
      </c>
      <c r="D11" s="78">
        <v>7.4</v>
      </c>
      <c r="E11" s="78">
        <v>7.8</v>
      </c>
      <c r="F11" s="78">
        <v>7.6</v>
      </c>
      <c r="G11" s="78">
        <v>7.6</v>
      </c>
      <c r="H11" s="87">
        <f>(D11+E11+F11+G11-Y11-AA11)/2</f>
        <v>7.6</v>
      </c>
      <c r="I11" s="78">
        <v>7.2</v>
      </c>
      <c r="J11" s="78">
        <v>6.6</v>
      </c>
      <c r="K11" s="78">
        <v>7.4</v>
      </c>
      <c r="L11" s="78">
        <v>7.2</v>
      </c>
      <c r="M11" s="88">
        <f>(I11+J11+K11+L11-AC11-AE11)/2</f>
        <v>7.200000000000002</v>
      </c>
      <c r="N11" s="81">
        <v>1.2</v>
      </c>
      <c r="O11" s="81">
        <v>1.2</v>
      </c>
      <c r="P11" s="82">
        <f>(N11)/2</f>
        <v>0.6</v>
      </c>
      <c r="Q11" s="93"/>
      <c r="R11" s="93"/>
      <c r="S11" s="93"/>
      <c r="T11" s="83">
        <f>Q11/2+R11+S11</f>
        <v>0</v>
      </c>
      <c r="U11" s="89">
        <f>H11+M11+P11-T11</f>
        <v>15.4</v>
      </c>
      <c r="V11" s="85">
        <f>RANK(U11,$U$10:$U$31,0)</f>
        <v>1</v>
      </c>
      <c r="W11" s="91"/>
      <c r="X11" s="91"/>
      <c r="Y11" s="91">
        <f>MIN(D11,E11,F11,G11)</f>
        <v>7.4</v>
      </c>
      <c r="Z11" s="91"/>
      <c r="AA11" s="91">
        <f>MAX(D11,E11,F11,G11)</f>
        <v>7.8</v>
      </c>
      <c r="AB11" s="91"/>
      <c r="AC11" s="91">
        <f>MIN(I11,J11,K11,L11)</f>
        <v>6.6</v>
      </c>
      <c r="AD11" s="91"/>
      <c r="AE11" s="91">
        <f>MAX(I11,J11,K11,L11)</f>
        <v>7.4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69" customFormat="1" ht="18" customHeight="1">
      <c r="A12" s="64">
        <v>8</v>
      </c>
      <c r="B12" s="180" t="s">
        <v>98</v>
      </c>
      <c r="C12" s="181" t="s">
        <v>52</v>
      </c>
      <c r="D12" s="78">
        <v>6.8</v>
      </c>
      <c r="E12" s="78">
        <v>7.2</v>
      </c>
      <c r="F12" s="78">
        <v>6.9</v>
      </c>
      <c r="G12" s="78">
        <v>7.3</v>
      </c>
      <c r="H12" s="87">
        <f>(D12+E12+F12+G12-Y12-AA12)/2</f>
        <v>7.049999999999999</v>
      </c>
      <c r="I12" s="92">
        <v>7.2</v>
      </c>
      <c r="J12" s="92">
        <v>6.8</v>
      </c>
      <c r="K12" s="92">
        <v>7.2</v>
      </c>
      <c r="L12" s="92">
        <v>6.4</v>
      </c>
      <c r="M12" s="88">
        <f>(I12+J12+K12+L12-AC12-AE12)/2</f>
        <v>7.000000000000002</v>
      </c>
      <c r="N12" s="92">
        <v>1.6</v>
      </c>
      <c r="O12" s="81">
        <v>1.6</v>
      </c>
      <c r="P12" s="82">
        <f>(N12)/2</f>
        <v>0.8</v>
      </c>
      <c r="Q12" s="92"/>
      <c r="R12" s="92"/>
      <c r="S12" s="92"/>
      <c r="T12" s="83">
        <f>Q12/2+R12+S12</f>
        <v>0</v>
      </c>
      <c r="U12" s="89">
        <f>H12+M12+P12-T12</f>
        <v>14.850000000000001</v>
      </c>
      <c r="V12" s="85">
        <f>RANK(U12,$U$10:$U$31,0)</f>
        <v>2</v>
      </c>
      <c r="W12" s="91"/>
      <c r="X12" s="91"/>
      <c r="Y12" s="91">
        <f>MIN(D12,E12,F12,G12)</f>
        <v>6.8</v>
      </c>
      <c r="Z12" s="91"/>
      <c r="AA12" s="91">
        <f>MAX(D12,E12,F12,G12)</f>
        <v>7.3</v>
      </c>
      <c r="AB12" s="91"/>
      <c r="AC12" s="91">
        <f>MIN(I12,J12,K12,L12)</f>
        <v>6.4</v>
      </c>
      <c r="AD12" s="91"/>
      <c r="AE12" s="91">
        <f>MAX(I12,J12,K12,L12)</f>
        <v>7.2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spans="1:41" s="69" customFormat="1" ht="18" customHeight="1">
      <c r="A13" s="64">
        <v>9</v>
      </c>
      <c r="B13" s="180" t="s">
        <v>97</v>
      </c>
      <c r="C13" s="181" t="s">
        <v>52</v>
      </c>
      <c r="D13" s="78">
        <v>6</v>
      </c>
      <c r="E13" s="78">
        <v>6.3</v>
      </c>
      <c r="F13" s="78">
        <v>6.1</v>
      </c>
      <c r="G13" s="78">
        <v>6.8</v>
      </c>
      <c r="H13" s="87">
        <f>(D13+E13+F13+G13-Y13-AA13)/2</f>
        <v>6.199999999999999</v>
      </c>
      <c r="I13" s="92">
        <v>5.8</v>
      </c>
      <c r="J13" s="92">
        <v>6</v>
      </c>
      <c r="K13" s="92">
        <v>6.7</v>
      </c>
      <c r="L13" s="92">
        <v>6</v>
      </c>
      <c r="M13" s="88">
        <f>(I13+J13+K13+L13-AC13-AE13)/2</f>
        <v>6</v>
      </c>
      <c r="N13" s="92">
        <v>1.3</v>
      </c>
      <c r="O13" s="81">
        <v>1.3</v>
      </c>
      <c r="P13" s="82">
        <f>(N13)/2</f>
        <v>0.65</v>
      </c>
      <c r="Q13" s="92"/>
      <c r="R13" s="92"/>
      <c r="S13" s="92"/>
      <c r="T13" s="83">
        <f>Q13/2+R13+S13</f>
        <v>0</v>
      </c>
      <c r="U13" s="89">
        <f>H13+M13+P13-T13</f>
        <v>12.85</v>
      </c>
      <c r="V13" s="85">
        <f>RANK(U13,$U$10:$U$31,0)</f>
        <v>3</v>
      </c>
      <c r="W13" s="91"/>
      <c r="X13" s="91"/>
      <c r="Y13" s="91">
        <f>MIN(D13,E13,F13,G13)</f>
        <v>6</v>
      </c>
      <c r="Z13" s="91"/>
      <c r="AA13" s="91">
        <f>MAX(D13,E13,F13,G13)</f>
        <v>6.8</v>
      </c>
      <c r="AB13" s="91"/>
      <c r="AC13" s="91">
        <f>MIN(I13,J13,K13,L13)</f>
        <v>5.8</v>
      </c>
      <c r="AD13" s="91"/>
      <c r="AE13" s="91">
        <f>MAX(I13,J13,K13,L13)</f>
        <v>6.7</v>
      </c>
      <c r="AF13" s="91"/>
      <c r="AG13" s="91"/>
      <c r="AH13" s="91"/>
      <c r="AI13" s="91"/>
      <c r="AJ13" s="91"/>
      <c r="AK13" s="91"/>
      <c r="AL13" s="91"/>
      <c r="AM13" s="91"/>
      <c r="AN13" s="91"/>
      <c r="AO13" s="91"/>
    </row>
    <row r="14" spans="1:41" s="69" customFormat="1" ht="18" customHeight="1">
      <c r="A14" s="114"/>
      <c r="B14" s="2"/>
      <c r="C14" s="2"/>
      <c r="D14" s="10"/>
      <c r="E14" s="10"/>
      <c r="F14" s="10"/>
      <c r="G14" s="10"/>
      <c r="H14" s="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91"/>
      <c r="X14" s="91"/>
      <c r="Y14" s="91" t="e">
        <f>MIN(#REF!,#REF!,#REF!,#REF!)</f>
        <v>#REF!</v>
      </c>
      <c r="Z14" s="91"/>
      <c r="AA14" s="91" t="e">
        <f>MAX(#REF!,#REF!,#REF!,#REF!)</f>
        <v>#REF!</v>
      </c>
      <c r="AB14" s="91"/>
      <c r="AC14" s="91" t="e">
        <f>MIN(#REF!,#REF!,#REF!,#REF!)</f>
        <v>#REF!</v>
      </c>
      <c r="AD14" s="91"/>
      <c r="AE14" s="91" t="e">
        <f>MAX(#REF!,#REF!,#REF!,#REF!)</f>
        <v>#REF!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</row>
    <row r="15" spans="1:41" s="69" customFormat="1" ht="18.75" customHeight="1">
      <c r="A15" s="136"/>
      <c r="B15" s="212" t="s">
        <v>20</v>
      </c>
      <c r="C15" s="212"/>
      <c r="D15" s="10"/>
      <c r="E15" s="10"/>
      <c r="F15" s="10"/>
      <c r="G15" s="10"/>
      <c r="H15" s="22" t="s">
        <v>35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91"/>
      <c r="X15" s="91"/>
      <c r="Y15" s="91" t="e">
        <f>MIN(#REF!,#REF!,#REF!,#REF!)</f>
        <v>#REF!</v>
      </c>
      <c r="Z15" s="91"/>
      <c r="AA15" s="91" t="e">
        <f>MAX(#REF!,#REF!,#REF!,#REF!)</f>
        <v>#REF!</v>
      </c>
      <c r="AB15" s="91"/>
      <c r="AC15" s="91" t="e">
        <f>MIN(#REF!,#REF!,#REF!,#REF!)</f>
        <v>#REF!</v>
      </c>
      <c r="AD15" s="91"/>
      <c r="AE15" s="91" t="e">
        <f>MAX(#REF!,#REF!,#REF!,#REF!)</f>
        <v>#REF!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</row>
    <row r="16" spans="1:41" s="69" customFormat="1" ht="18.75" customHeight="1">
      <c r="A16" s="136"/>
      <c r="B16" s="179"/>
      <c r="C16" s="179"/>
      <c r="D16" s="10"/>
      <c r="E16" s="10"/>
      <c r="F16" s="10"/>
      <c r="G16" s="10"/>
      <c r="H16" s="2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91"/>
      <c r="X16" s="91"/>
      <c r="Y16" s="91" t="e">
        <f>MIN(#REF!,#REF!,#REF!,#REF!)</f>
        <v>#REF!</v>
      </c>
      <c r="Z16" s="91"/>
      <c r="AA16" s="91" t="e">
        <f>MAX(#REF!,#REF!,#REF!,#REF!)</f>
        <v>#REF!</v>
      </c>
      <c r="AB16" s="91"/>
      <c r="AC16" s="91" t="e">
        <f>MIN(#REF!,#REF!,#REF!,#REF!)</f>
        <v>#REF!</v>
      </c>
      <c r="AD16" s="91"/>
      <c r="AE16" s="91" t="e">
        <f>MAX(#REF!,#REF!,#REF!,#REF!)</f>
        <v>#REF!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</row>
    <row r="17" spans="1:41" s="69" customFormat="1" ht="18" customHeight="1">
      <c r="A17" s="115"/>
      <c r="B17" s="34"/>
      <c r="C17"/>
      <c r="D17" s="22"/>
      <c r="E17" s="22"/>
      <c r="F17" s="50"/>
      <c r="G17" s="50"/>
      <c r="H17" s="22"/>
      <c r="I17" s="10"/>
      <c r="J17" s="10"/>
      <c r="K17" s="10"/>
      <c r="L17" s="10"/>
      <c r="M17" s="16"/>
      <c r="N17" s="16"/>
      <c r="O17" s="16"/>
      <c r="P17" s="16"/>
      <c r="Q17" s="10"/>
      <c r="R17" s="10"/>
      <c r="S17" s="10"/>
      <c r="T17" s="10"/>
      <c r="U17" s="10"/>
      <c r="V17" s="10"/>
      <c r="W17" s="91"/>
      <c r="X17" s="91"/>
      <c r="Y17" s="91" t="e">
        <f>MIN(#REF!,#REF!,#REF!,#REF!)</f>
        <v>#REF!</v>
      </c>
      <c r="Z17" s="91"/>
      <c r="AA17" s="91" t="e">
        <f>MAX(#REF!,#REF!,#REF!,#REF!)</f>
        <v>#REF!</v>
      </c>
      <c r="AB17" s="91"/>
      <c r="AC17" s="91" t="e">
        <f>MIN(#REF!,#REF!,#REF!,#REF!)</f>
        <v>#REF!</v>
      </c>
      <c r="AD17" s="91"/>
      <c r="AE17" s="91" t="e">
        <f>MAX(#REF!,#REF!,#REF!,#REF!)</f>
        <v>#REF!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</row>
    <row r="18" spans="1:41" s="69" customFormat="1" ht="18" customHeight="1">
      <c r="A18" s="115"/>
      <c r="B18" s="35"/>
      <c r="C18"/>
      <c r="D18" s="22"/>
      <c r="E18" s="22"/>
      <c r="F18" s="50"/>
      <c r="G18" s="50"/>
      <c r="H18"/>
      <c r="I18" s="16"/>
      <c r="J18" s="16"/>
      <c r="K18"/>
      <c r="L18" s="16"/>
      <c r="M18" s="16"/>
      <c r="N18" s="16"/>
      <c r="O18" s="16"/>
      <c r="P18" s="16"/>
      <c r="Q18" s="10"/>
      <c r="R18" s="10"/>
      <c r="S18" s="10"/>
      <c r="T18" s="10"/>
      <c r="U18" s="10"/>
      <c r="V18" s="10"/>
      <c r="W18" s="91"/>
      <c r="X18" s="91"/>
      <c r="Y18" s="91" t="e">
        <f>MIN(#REF!,#REF!,#REF!,#REF!)</f>
        <v>#REF!</v>
      </c>
      <c r="Z18" s="91"/>
      <c r="AA18" s="91" t="e">
        <f>MAX(#REF!,#REF!,#REF!,#REF!)</f>
        <v>#REF!</v>
      </c>
      <c r="AB18" s="91"/>
      <c r="AC18" s="91" t="e">
        <f>MIN(#REF!,#REF!,#REF!,#REF!)</f>
        <v>#REF!</v>
      </c>
      <c r="AD18" s="91"/>
      <c r="AE18" s="91" t="e">
        <f>MAX(#REF!,#REF!,#REF!,#REF!)</f>
        <v>#REF!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</row>
    <row r="19" spans="1:41" s="69" customFormat="1" ht="18" customHeight="1">
      <c r="A19" s="116"/>
      <c r="B19" s="34" t="s">
        <v>27</v>
      </c>
      <c r="C19" s="10"/>
      <c r="D19" s="10"/>
      <c r="E19" s="10"/>
      <c r="F19" s="10"/>
      <c r="G19" s="10"/>
      <c r="H19" s="22" t="s">
        <v>33</v>
      </c>
      <c r="I19" s="10"/>
      <c r="J19" s="10"/>
      <c r="K19" s="10" t="s">
        <v>22</v>
      </c>
      <c r="L19"/>
      <c r="M19"/>
      <c r="N19"/>
      <c r="O19"/>
      <c r="P19"/>
      <c r="Q19"/>
      <c r="R19"/>
      <c r="S19"/>
      <c r="T19"/>
      <c r="U19"/>
      <c r="V19"/>
      <c r="W19" s="91"/>
      <c r="X19" s="91"/>
      <c r="Y19" s="91" t="e">
        <f>MIN(#REF!,#REF!,#REF!,#REF!)</f>
        <v>#REF!</v>
      </c>
      <c r="Z19" s="91"/>
      <c r="AA19" s="91" t="e">
        <f>MAX(#REF!,#REF!,#REF!,#REF!)</f>
        <v>#REF!</v>
      </c>
      <c r="AB19" s="91"/>
      <c r="AC19" s="91" t="e">
        <f>MIN(#REF!,#REF!,#REF!,#REF!)</f>
        <v>#REF!</v>
      </c>
      <c r="AD19" s="91"/>
      <c r="AE19" s="91" t="e">
        <f>MAX(#REF!,#REF!,#REF!,#REF!)</f>
        <v>#REF!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</row>
    <row r="20" spans="1:41" s="69" customFormat="1" ht="18" customHeight="1">
      <c r="A20" s="116"/>
      <c r="B20" s="35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91"/>
      <c r="X20" s="91"/>
      <c r="Y20" s="91" t="e">
        <f>MIN(#REF!,#REF!,#REF!,#REF!)</f>
        <v>#REF!</v>
      </c>
      <c r="Z20" s="91"/>
      <c r="AA20" s="91" t="e">
        <f>MAX(#REF!,#REF!,#REF!,#REF!)</f>
        <v>#REF!</v>
      </c>
      <c r="AB20" s="91"/>
      <c r="AC20" s="91" t="e">
        <f>MIN(#REF!,#REF!,#REF!,#REF!)</f>
        <v>#REF!</v>
      </c>
      <c r="AD20" s="91"/>
      <c r="AE20" s="91" t="e">
        <f>MAX(#REF!,#REF!,#REF!,#REF!)</f>
        <v>#REF!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</row>
    <row r="21" spans="1:41" s="69" customFormat="1" ht="28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91"/>
      <c r="X21" s="91"/>
      <c r="Y21" s="91" t="e">
        <f>MIN(#REF!,#REF!,#REF!,#REF!)</f>
        <v>#REF!</v>
      </c>
      <c r="Z21" s="91"/>
      <c r="AA21" s="91" t="e">
        <f>MAX(#REF!,#REF!,#REF!,#REF!)</f>
        <v>#REF!</v>
      </c>
      <c r="AB21" s="91"/>
      <c r="AC21" s="91" t="e">
        <f>MIN(#REF!,#REF!,#REF!,#REF!)</f>
        <v>#REF!</v>
      </c>
      <c r="AD21" s="91"/>
      <c r="AE21" s="91" t="e">
        <f>MAX(#REF!,#REF!,#REF!,#REF!)</f>
        <v>#REF!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</row>
    <row r="22" spans="1:41" s="69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 s="91"/>
      <c r="X22" s="91"/>
      <c r="Y22" s="91" t="e">
        <f>MIN(#REF!,#REF!,#REF!,#REF!)</f>
        <v>#REF!</v>
      </c>
      <c r="Z22" s="91"/>
      <c r="AA22" s="91" t="e">
        <f>MAX(#REF!,#REF!,#REF!,#REF!)</f>
        <v>#REF!</v>
      </c>
      <c r="AB22" s="91"/>
      <c r="AC22" s="91" t="e">
        <f>MIN(#REF!,#REF!,#REF!,#REF!)</f>
        <v>#REF!</v>
      </c>
      <c r="AD22" s="91"/>
      <c r="AE22" s="91" t="e">
        <f>MAX(#REF!,#REF!,#REF!,#REF!)</f>
        <v>#REF!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</row>
    <row r="23" spans="1:31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</sheetData>
  <sheetProtection/>
  <mergeCells count="6">
    <mergeCell ref="D9:H9"/>
    <mergeCell ref="I9:M9"/>
    <mergeCell ref="N9:P9"/>
    <mergeCell ref="Q9:T9"/>
    <mergeCell ref="V9:V10"/>
    <mergeCell ref="B15:C15"/>
  </mergeCells>
  <printOptions/>
  <pageMargins left="0.7" right="0.7" top="0.75" bottom="0.75" header="0.3" footer="0.3"/>
  <pageSetup horizontalDpi="600" verticalDpi="600" orientation="landscape" paperSize="9" scale="74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view="pageBreakPreview" zoomScaleSheetLayoutView="100" zoomScalePageLayoutView="0" workbookViewId="0" topLeftCell="A7">
      <selection activeCell="S17" sqref="S17"/>
    </sheetView>
  </sheetViews>
  <sheetFormatPr defaultColWidth="9.140625" defaultRowHeight="12.75"/>
  <cols>
    <col min="1" max="1" width="3.00390625" style="35" customWidth="1"/>
    <col min="2" max="2" width="23.7109375" style="27" customWidth="1"/>
    <col min="3" max="3" width="15.7109375" style="0" customWidth="1"/>
    <col min="4" max="7" width="5.140625" style="0" customWidth="1"/>
    <col min="8" max="8" width="5.421875" style="0" customWidth="1"/>
    <col min="9" max="12" width="5.28125" style="0" customWidth="1"/>
    <col min="13" max="13" width="5.57421875" style="0" customWidth="1"/>
    <col min="14" max="15" width="5.28125" style="0" customWidth="1"/>
    <col min="16" max="16" width="6.421875" style="0" customWidth="1"/>
    <col min="17" max="18" width="5.28125" style="0" customWidth="1"/>
    <col min="19" max="19" width="5.7109375" style="0" customWidth="1"/>
    <col min="20" max="21" width="6.8515625" style="0" customWidth="1"/>
    <col min="22" max="22" width="6.57421875" style="0" customWidth="1"/>
    <col min="25" max="25" width="12.7109375" style="0" bestFit="1" customWidth="1"/>
    <col min="27" max="27" width="12.7109375" style="0" bestFit="1" customWidth="1"/>
  </cols>
  <sheetData>
    <row r="1" spans="1:2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</row>
    <row r="2" spans="1:2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</row>
    <row r="3" spans="1:2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</row>
    <row r="4" spans="1:22" ht="18.75">
      <c r="A4" s="41"/>
      <c r="B4" s="43"/>
      <c r="C4" s="43"/>
      <c r="D4" s="41"/>
      <c r="E4" s="40"/>
      <c r="F4" s="40"/>
      <c r="G4" s="40"/>
      <c r="H4" s="40"/>
      <c r="I4" s="48"/>
      <c r="J4" s="48"/>
      <c r="K4" s="40"/>
      <c r="L4" s="40"/>
      <c r="M4" s="40"/>
      <c r="N4" s="40"/>
      <c r="O4" s="40"/>
      <c r="P4" s="46"/>
      <c r="Q4" s="40"/>
      <c r="R4" s="40"/>
      <c r="S4" s="40"/>
      <c r="T4" s="44"/>
      <c r="U4" s="45"/>
      <c r="V4" s="41"/>
    </row>
    <row r="5" spans="1:31" s="13" customFormat="1" ht="18" customHeight="1">
      <c r="A5" s="41"/>
      <c r="B5" s="41"/>
      <c r="C5" s="43"/>
      <c r="D5" s="41"/>
      <c r="E5" s="44"/>
      <c r="F5" s="44"/>
      <c r="G5" s="44"/>
      <c r="H5" s="41"/>
      <c r="J5" s="177" t="s">
        <v>43</v>
      </c>
      <c r="K5" s="40"/>
      <c r="L5" s="40"/>
      <c r="M5" s="40"/>
      <c r="N5" s="40"/>
      <c r="O5" s="40"/>
      <c r="P5" s="45"/>
      <c r="Q5" s="41"/>
      <c r="R5" s="41" t="s">
        <v>19</v>
      </c>
      <c r="S5" s="44" t="s">
        <v>45</v>
      </c>
      <c r="T5" s="6"/>
      <c r="U5" s="46"/>
      <c r="V5" s="44"/>
      <c r="W5" s="44"/>
      <c r="X5" s="41"/>
      <c r="Y5" s="41"/>
      <c r="Z5" s="41"/>
      <c r="AA5" s="41"/>
      <c r="AB5" s="41"/>
      <c r="AC5" s="41"/>
      <c r="AD5" s="41"/>
      <c r="AE5" s="41"/>
    </row>
    <row r="6" spans="1:31" s="13" customFormat="1" ht="18" customHeight="1">
      <c r="A6" s="41"/>
      <c r="B6" s="41"/>
      <c r="C6" s="43"/>
      <c r="D6" s="41"/>
      <c r="G6" s="47"/>
      <c r="H6" s="47"/>
      <c r="I6" s="47"/>
      <c r="J6" s="47"/>
      <c r="K6" s="47"/>
      <c r="L6" s="47"/>
      <c r="M6" s="47"/>
      <c r="N6" s="47"/>
      <c r="O6" s="47"/>
      <c r="P6" s="42"/>
      <c r="Q6" s="41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18" ht="15">
      <c r="A7"/>
      <c r="B7" s="137"/>
      <c r="C7" s="132"/>
      <c r="D7" s="138"/>
      <c r="E7" s="133"/>
      <c r="F7" s="8"/>
      <c r="J7" s="126"/>
      <c r="K7" s="137"/>
      <c r="L7" s="10"/>
      <c r="M7" s="126"/>
      <c r="N7" s="126"/>
      <c r="O7" s="126"/>
      <c r="P7" s="126"/>
      <c r="Q7" s="126"/>
      <c r="R7" s="126"/>
    </row>
    <row r="8" spans="1:31" s="5" customFormat="1" ht="13.5" customHeight="1">
      <c r="A8" s="33"/>
      <c r="B8" s="26"/>
      <c r="C8" s="9"/>
      <c r="D8" s="14"/>
      <c r="E8" s="14"/>
      <c r="F8" s="14"/>
      <c r="G8" s="14"/>
      <c r="H8" s="14"/>
      <c r="I8" s="9"/>
      <c r="J8" s="9"/>
      <c r="K8" s="14"/>
      <c r="L8" s="14"/>
      <c r="M8" s="14"/>
      <c r="N8" s="14"/>
      <c r="O8" s="9"/>
      <c r="P8" s="9"/>
      <c r="Q8" s="23" t="s">
        <v>25</v>
      </c>
      <c r="R8" s="9"/>
      <c r="S8" s="9"/>
      <c r="T8" s="9"/>
      <c r="U8" s="9"/>
      <c r="V8" s="9"/>
      <c r="W8" s="9"/>
      <c r="X8" s="9"/>
      <c r="Y8" s="12"/>
      <c r="Z8" s="9"/>
      <c r="AA8" s="9"/>
      <c r="AB8" s="9"/>
      <c r="AC8" s="9"/>
      <c r="AD8" s="9"/>
      <c r="AE8" s="9"/>
    </row>
    <row r="9" spans="1:31" ht="15">
      <c r="A9" s="31"/>
      <c r="B9" s="28"/>
      <c r="C9" s="28"/>
      <c r="D9" s="211" t="s">
        <v>1</v>
      </c>
      <c r="E9" s="211"/>
      <c r="F9" s="211"/>
      <c r="G9" s="211"/>
      <c r="H9" s="211"/>
      <c r="I9" s="211" t="s">
        <v>0</v>
      </c>
      <c r="J9" s="211"/>
      <c r="K9" s="211"/>
      <c r="L9" s="211"/>
      <c r="M9" s="211"/>
      <c r="N9" s="211" t="s">
        <v>2</v>
      </c>
      <c r="O9" s="211"/>
      <c r="P9" s="211"/>
      <c r="Q9" s="219" t="s">
        <v>3</v>
      </c>
      <c r="R9" s="219"/>
      <c r="S9" s="219"/>
      <c r="T9" s="219"/>
      <c r="U9" s="28"/>
      <c r="V9" s="218" t="s">
        <v>4</v>
      </c>
      <c r="W9" s="19"/>
      <c r="X9" s="19"/>
      <c r="Y9" s="19"/>
      <c r="Z9" s="19"/>
      <c r="AA9" s="19"/>
      <c r="AB9" s="19"/>
      <c r="AC9" s="19"/>
      <c r="AD9" s="19"/>
      <c r="AE9" s="19"/>
    </row>
    <row r="10" spans="1:31" ht="30">
      <c r="A10" s="66" t="s">
        <v>5</v>
      </c>
      <c r="B10" s="66" t="s">
        <v>6</v>
      </c>
      <c r="C10" s="58" t="s">
        <v>28</v>
      </c>
      <c r="D10" s="29">
        <v>1</v>
      </c>
      <c r="E10" s="29">
        <v>2</v>
      </c>
      <c r="F10" s="29">
        <v>3</v>
      </c>
      <c r="G10" s="29">
        <v>4</v>
      </c>
      <c r="H10" s="59" t="s">
        <v>7</v>
      </c>
      <c r="I10" s="29">
        <v>1</v>
      </c>
      <c r="J10" s="29">
        <v>2</v>
      </c>
      <c r="K10" s="29">
        <v>3</v>
      </c>
      <c r="L10" s="29">
        <v>4</v>
      </c>
      <c r="M10" s="60" t="s">
        <v>7</v>
      </c>
      <c r="N10" s="29">
        <v>1</v>
      </c>
      <c r="O10" s="29">
        <v>2</v>
      </c>
      <c r="P10" s="67" t="s">
        <v>7</v>
      </c>
      <c r="Q10" s="31" t="s">
        <v>8</v>
      </c>
      <c r="R10" s="31" t="s">
        <v>9</v>
      </c>
      <c r="S10" s="94" t="s">
        <v>15</v>
      </c>
      <c r="T10" s="68" t="s">
        <v>16</v>
      </c>
      <c r="U10" s="32" t="s">
        <v>10</v>
      </c>
      <c r="V10" s="218"/>
      <c r="W10" s="19"/>
      <c r="X10" s="19"/>
      <c r="Y10" s="19" t="s">
        <v>11</v>
      </c>
      <c r="Z10" s="20"/>
      <c r="AA10" s="19" t="s">
        <v>12</v>
      </c>
      <c r="AB10" s="20"/>
      <c r="AC10" s="19" t="s">
        <v>13</v>
      </c>
      <c r="AD10" s="20"/>
      <c r="AE10" s="19" t="s">
        <v>14</v>
      </c>
    </row>
    <row r="11" spans="1:31" s="97" customFormat="1" ht="30.75" customHeight="1">
      <c r="A11" s="160">
        <v>2</v>
      </c>
      <c r="B11" s="154" t="s">
        <v>101</v>
      </c>
      <c r="C11" s="159" t="s">
        <v>52</v>
      </c>
      <c r="D11" s="78">
        <v>7.3</v>
      </c>
      <c r="E11" s="78">
        <v>7.2</v>
      </c>
      <c r="F11" s="78">
        <v>7.6</v>
      </c>
      <c r="G11" s="78">
        <v>7.7</v>
      </c>
      <c r="H11" s="87">
        <f>(D11+E11+F11+G11-Y11-AA11)/2</f>
        <v>7.450000000000001</v>
      </c>
      <c r="I11" s="78">
        <v>8.1</v>
      </c>
      <c r="J11" s="78">
        <v>7.1</v>
      </c>
      <c r="K11" s="78">
        <v>7.8</v>
      </c>
      <c r="L11" s="78">
        <v>7.5</v>
      </c>
      <c r="M11" s="88">
        <f>(I11+J11+K11+L11-AC11-AE11)/2</f>
        <v>7.6499999999999995</v>
      </c>
      <c r="N11" s="78">
        <v>1.6</v>
      </c>
      <c r="O11" s="81">
        <v>1.6</v>
      </c>
      <c r="P11" s="95">
        <f>(N11)/2</f>
        <v>0.8</v>
      </c>
      <c r="Q11" s="93"/>
      <c r="R11" s="93"/>
      <c r="S11" s="93"/>
      <c r="T11" s="96">
        <f>Q11/2+R11+S11</f>
        <v>0</v>
      </c>
      <c r="U11" s="89">
        <f>H11+M11+P11-T11</f>
        <v>15.900000000000002</v>
      </c>
      <c r="V11" s="90">
        <f>RANK(U11,$U$10:$U$13,0)</f>
        <v>1</v>
      </c>
      <c r="W11" s="91"/>
      <c r="X11" s="91"/>
      <c r="Y11" s="91">
        <f>MIN(D11,E11,F11,G11)</f>
        <v>7.2</v>
      </c>
      <c r="Z11" s="91"/>
      <c r="AA11" s="91">
        <f>MAX(D11,E11,F11,G11)</f>
        <v>7.7</v>
      </c>
      <c r="AB11" s="91"/>
      <c r="AC11" s="91">
        <f>MIN(I11,J11,K11,L11)</f>
        <v>7.1</v>
      </c>
      <c r="AD11" s="91"/>
      <c r="AE11" s="91">
        <f>MAX(I11,J11,K11,L11)</f>
        <v>8.1</v>
      </c>
    </row>
    <row r="12" spans="1:31" s="97" customFormat="1" ht="50.25" customHeight="1">
      <c r="A12" s="160">
        <v>1</v>
      </c>
      <c r="B12" s="188" t="s">
        <v>100</v>
      </c>
      <c r="C12" s="197" t="s">
        <v>78</v>
      </c>
      <c r="D12" s="78">
        <v>7.5</v>
      </c>
      <c r="E12" s="78">
        <v>7.1</v>
      </c>
      <c r="F12" s="78">
        <v>7.9</v>
      </c>
      <c r="G12" s="78">
        <v>7.4</v>
      </c>
      <c r="H12" s="87">
        <f>(D12+E12+F12+G12-Y12-AA12)/2</f>
        <v>7.449999999999998</v>
      </c>
      <c r="I12" s="78">
        <v>8</v>
      </c>
      <c r="J12" s="78">
        <v>7</v>
      </c>
      <c r="K12" s="78">
        <v>7.8</v>
      </c>
      <c r="L12" s="78">
        <v>7.7</v>
      </c>
      <c r="M12" s="88">
        <f>(I12+J12+K12+L12-AC12-AE12)/2</f>
        <v>7.75</v>
      </c>
      <c r="N12" s="78">
        <v>1.2</v>
      </c>
      <c r="O12" s="81">
        <v>1.2</v>
      </c>
      <c r="P12" s="95">
        <f>(N12)/2</f>
        <v>0.6</v>
      </c>
      <c r="Q12" s="93"/>
      <c r="R12" s="93"/>
      <c r="S12" s="93"/>
      <c r="T12" s="96"/>
      <c r="U12" s="89">
        <f>H12+M12+P12-T12</f>
        <v>15.799999999999999</v>
      </c>
      <c r="V12" s="90">
        <f>RANK(U12,$U$10:$U$13,0)</f>
        <v>2</v>
      </c>
      <c r="W12" s="91"/>
      <c r="X12" s="91"/>
      <c r="Y12" s="91">
        <f>MIN(D12,E12,F12,G12)</f>
        <v>7.1</v>
      </c>
      <c r="Z12" s="91"/>
      <c r="AA12" s="91">
        <f>MAX(D12,E12,F12,G12)</f>
        <v>7.9</v>
      </c>
      <c r="AB12" s="91"/>
      <c r="AC12" s="91">
        <f>MIN(I12,J12,K12,L12)</f>
        <v>7</v>
      </c>
      <c r="AD12" s="91"/>
      <c r="AE12" s="91">
        <f>MAX(I12,J12,K12,L12)</f>
        <v>8</v>
      </c>
    </row>
    <row r="13" spans="1:31" s="97" customFormat="1" ht="30.75" customHeight="1">
      <c r="A13" s="160">
        <v>3</v>
      </c>
      <c r="B13" s="180" t="s">
        <v>102</v>
      </c>
      <c r="C13" s="181" t="s">
        <v>52</v>
      </c>
      <c r="D13" s="78">
        <v>5.8</v>
      </c>
      <c r="E13" s="78">
        <v>6</v>
      </c>
      <c r="F13" s="78">
        <v>6.3</v>
      </c>
      <c r="G13" s="78">
        <v>6.3</v>
      </c>
      <c r="H13" s="87">
        <f>(D13+E13+F13+G13-Y13-AA13)/2</f>
        <v>6.15</v>
      </c>
      <c r="I13" s="78">
        <v>6.3</v>
      </c>
      <c r="J13" s="78">
        <v>5.8</v>
      </c>
      <c r="K13" s="78">
        <v>6.2</v>
      </c>
      <c r="L13" s="78">
        <v>7.2</v>
      </c>
      <c r="M13" s="88">
        <f>(I13+J13+K13+L13-AC13-AE13)/2</f>
        <v>6.25</v>
      </c>
      <c r="N13" s="78">
        <v>1.1</v>
      </c>
      <c r="O13" s="81">
        <v>1.1</v>
      </c>
      <c r="P13" s="95">
        <f>(N13)/2</f>
        <v>0.55</v>
      </c>
      <c r="Q13" s="78"/>
      <c r="R13" s="78"/>
      <c r="S13" s="78">
        <v>0.5</v>
      </c>
      <c r="T13" s="96">
        <f>Q13/2+R13+S13</f>
        <v>0.5</v>
      </c>
      <c r="U13" s="89">
        <f>H13+M13+P13-T13</f>
        <v>12.450000000000001</v>
      </c>
      <c r="V13" s="90">
        <f>RANK(U13,$U$10:$U$13,0)</f>
        <v>3</v>
      </c>
      <c r="W13" s="91"/>
      <c r="X13" s="91"/>
      <c r="Y13" s="91">
        <f>MIN(D13,E13,F13,G13)</f>
        <v>5.8</v>
      </c>
      <c r="Z13" s="91"/>
      <c r="AA13" s="91">
        <f>MAX(D13,E13,F13,G13)</f>
        <v>6.3</v>
      </c>
      <c r="AB13" s="91"/>
      <c r="AC13" s="91">
        <f>MIN(I13,J13,K13,L13)</f>
        <v>5.8</v>
      </c>
      <c r="AD13" s="91"/>
      <c r="AE13" s="91">
        <f>MAX(I13,J13,K13,L13)</f>
        <v>7.2</v>
      </c>
    </row>
    <row r="14" spans="1:31" s="97" customFormat="1" ht="24" customHeight="1">
      <c r="A14" s="136"/>
      <c r="B14" s="220" t="s">
        <v>20</v>
      </c>
      <c r="C14" s="220"/>
      <c r="D14" s="10"/>
      <c r="E14" s="10"/>
      <c r="F14" s="10"/>
      <c r="G14" s="10"/>
      <c r="H14" s="22" t="s">
        <v>35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91"/>
      <c r="X14" s="91"/>
      <c r="Y14" s="91" t="e">
        <f>MIN(#REF!,#REF!,#REF!,#REF!)</f>
        <v>#REF!</v>
      </c>
      <c r="Z14" s="91"/>
      <c r="AA14" s="91" t="e">
        <f>MAX(#REF!,#REF!,#REF!,#REF!)</f>
        <v>#REF!</v>
      </c>
      <c r="AB14" s="91"/>
      <c r="AC14" s="91" t="e">
        <f>MIN(#REF!,#REF!,#REF!,#REF!)</f>
        <v>#REF!</v>
      </c>
      <c r="AD14" s="91"/>
      <c r="AE14" s="91" t="e">
        <f>MAX(#REF!,#REF!,#REF!,#REF!)</f>
        <v>#REF!</v>
      </c>
    </row>
    <row r="15" spans="1:31" s="97" customFormat="1" ht="30.75" customHeight="1">
      <c r="A15" s="136"/>
      <c r="B15" s="34"/>
      <c r="C15"/>
      <c r="D15" s="22"/>
      <c r="E15" s="22"/>
      <c r="F15" s="50"/>
      <c r="G15" s="50"/>
      <c r="H15" s="22"/>
      <c r="I15" s="10"/>
      <c r="J15" s="10"/>
      <c r="K15" s="10"/>
      <c r="L15" s="10"/>
      <c r="M15" s="16"/>
      <c r="N15" s="16"/>
      <c r="O15" s="10"/>
      <c r="P15" s="10"/>
      <c r="Q15" s="10"/>
      <c r="R15" s="10"/>
      <c r="S15" s="10"/>
      <c r="T15" s="10"/>
      <c r="U15" s="10"/>
      <c r="V15" s="10"/>
      <c r="W15" s="91"/>
      <c r="X15" s="91"/>
      <c r="Y15" s="91" t="e">
        <f>MIN(#REF!,#REF!,#REF!,#REF!)</f>
        <v>#REF!</v>
      </c>
      <c r="Z15" s="91"/>
      <c r="AA15" s="91" t="e">
        <f>MAX(#REF!,#REF!,#REF!,#REF!)</f>
        <v>#REF!</v>
      </c>
      <c r="AB15" s="91"/>
      <c r="AC15" s="91" t="e">
        <f>MIN(#REF!,#REF!,#REF!,#REF!)</f>
        <v>#REF!</v>
      </c>
      <c r="AD15" s="91"/>
      <c r="AE15" s="91" t="e">
        <f>MAX(#REF!,#REF!,#REF!,#REF!)</f>
        <v>#REF!</v>
      </c>
    </row>
    <row r="16" spans="1:31" s="97" customFormat="1" ht="30.75" customHeight="1">
      <c r="A16" s="11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16"/>
      <c r="Q16" s="10"/>
      <c r="R16" s="10"/>
      <c r="S16" s="10"/>
      <c r="T16" s="10"/>
      <c r="U16" s="10"/>
      <c r="V16" s="10"/>
      <c r="W16" s="91"/>
      <c r="X16" s="91"/>
      <c r="Y16" s="91" t="e">
        <f>MIN(#REF!,#REF!,#REF!,#REF!)</f>
        <v>#REF!</v>
      </c>
      <c r="Z16" s="91"/>
      <c r="AA16" s="91" t="e">
        <f>MAX(#REF!,#REF!,#REF!,#REF!)</f>
        <v>#REF!</v>
      </c>
      <c r="AB16" s="91"/>
      <c r="AC16" s="91" t="e">
        <f>MIN(#REF!,#REF!,#REF!,#REF!)</f>
        <v>#REF!</v>
      </c>
      <c r="AD16" s="91"/>
      <c r="AE16" s="91" t="e">
        <f>MAX(#REF!,#REF!,#REF!,#REF!)</f>
        <v>#REF!</v>
      </c>
    </row>
    <row r="17" spans="1:31" s="97" customFormat="1" ht="30.75" customHeight="1">
      <c r="A17" s="115"/>
      <c r="B17" s="34" t="s">
        <v>27</v>
      </c>
      <c r="C17" s="10"/>
      <c r="D17" s="10"/>
      <c r="E17" s="10"/>
      <c r="F17" s="10"/>
      <c r="G17" s="10"/>
      <c r="H17" s="22" t="s">
        <v>33</v>
      </c>
      <c r="I17" s="10"/>
      <c r="J17" s="10"/>
      <c r="K17" s="10" t="s">
        <v>22</v>
      </c>
      <c r="L17"/>
      <c r="M17"/>
      <c r="N17"/>
      <c r="O17" s="16"/>
      <c r="P17" s="16"/>
      <c r="Q17" s="10"/>
      <c r="R17" s="10"/>
      <c r="S17" s="10"/>
      <c r="T17" s="10"/>
      <c r="U17" s="10"/>
      <c r="V17" s="10"/>
      <c r="W17" s="91"/>
      <c r="X17" s="91"/>
      <c r="Y17" s="91" t="e">
        <f>MIN(#REF!,#REF!,#REF!,#REF!)</f>
        <v>#REF!</v>
      </c>
      <c r="Z17" s="91"/>
      <c r="AA17" s="91" t="e">
        <f>MAX(#REF!,#REF!,#REF!,#REF!)</f>
        <v>#REF!</v>
      </c>
      <c r="AB17" s="91"/>
      <c r="AC17" s="91" t="e">
        <f>MIN(#REF!,#REF!,#REF!,#REF!)</f>
        <v>#REF!</v>
      </c>
      <c r="AD17" s="91"/>
      <c r="AE17" s="91" t="e">
        <f>MAX(#REF!,#REF!,#REF!,#REF!)</f>
        <v>#REF!</v>
      </c>
    </row>
    <row r="18" spans="1:31" s="97" customFormat="1" ht="30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/>
      <c r="P18"/>
      <c r="Q18"/>
      <c r="R18"/>
      <c r="S18"/>
      <c r="T18"/>
      <c r="U18"/>
      <c r="V18"/>
      <c r="W18" s="91"/>
      <c r="X18" s="91"/>
      <c r="Y18" s="91" t="e">
        <f>MIN(#REF!,#REF!,#REF!,#REF!)</f>
        <v>#REF!</v>
      </c>
      <c r="Z18" s="91"/>
      <c r="AA18" s="91" t="e">
        <f>MAX(#REF!,#REF!,#REF!,#REF!)</f>
        <v>#REF!</v>
      </c>
      <c r="AB18" s="91"/>
      <c r="AC18" s="91" t="e">
        <f>MIN(#REF!,#REF!,#REF!,#REF!)</f>
        <v>#REF!</v>
      </c>
      <c r="AD18" s="91"/>
      <c r="AE18" s="91" t="e">
        <f>MAX(#REF!,#REF!,#REF!,#REF!)</f>
        <v>#REF!</v>
      </c>
    </row>
    <row r="19" spans="1:31" s="97" customFormat="1" ht="30.75" customHeight="1">
      <c r="A19" s="116"/>
      <c r="B19" s="35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 s="91"/>
      <c r="X19" s="91"/>
      <c r="Y19" s="91" t="e">
        <f>MIN(#REF!,#REF!,#REF!,#REF!)</f>
        <v>#REF!</v>
      </c>
      <c r="Z19" s="91"/>
      <c r="AA19" s="91" t="e">
        <f>MAX(#REF!,#REF!,#REF!,#REF!)</f>
        <v>#REF!</v>
      </c>
      <c r="AB19" s="91"/>
      <c r="AC19" s="91" t="e">
        <f>MIN(#REF!,#REF!,#REF!,#REF!)</f>
        <v>#REF!</v>
      </c>
      <c r="AD19" s="91"/>
      <c r="AE19" s="91" t="e">
        <f>MAX(#REF!,#REF!,#REF!,#REF!)</f>
        <v>#REF!</v>
      </c>
    </row>
    <row r="20" spans="1:31" s="2" customFormat="1" ht="12.75">
      <c r="A20" s="35"/>
      <c r="B20" s="27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2" customFormat="1" ht="12.75">
      <c r="A21" s="35"/>
      <c r="B21" s="27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2" customFormat="1" ht="12.75">
      <c r="A22" s="35"/>
      <c r="B22" s="27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2" customFormat="1" ht="12.75">
      <c r="A23" s="35"/>
      <c r="B23" s="2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2.75">
      <c r="A24" s="35"/>
      <c r="B24" s="2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 s="35"/>
      <c r="B25" s="27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</sheetData>
  <sheetProtection/>
  <mergeCells count="6">
    <mergeCell ref="V9:V10"/>
    <mergeCell ref="D9:H9"/>
    <mergeCell ref="I9:M9"/>
    <mergeCell ref="N9:P9"/>
    <mergeCell ref="Q9:T9"/>
    <mergeCell ref="B14:C14"/>
  </mergeCells>
  <printOptions/>
  <pageMargins left="0.16" right="0.22" top="0.31" bottom="0.23" header="0.18" footer="0.16"/>
  <pageSetup horizontalDpi="600" verticalDpi="6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Normal="75" zoomScaleSheetLayoutView="100" zoomScalePageLayoutView="0" workbookViewId="0" topLeftCell="A4">
      <selection activeCell="B11" sqref="B11:C18"/>
    </sheetView>
  </sheetViews>
  <sheetFormatPr defaultColWidth="8.8515625" defaultRowHeight="12.75"/>
  <cols>
    <col min="1" max="1" width="3.421875" style="0" customWidth="1"/>
    <col min="2" max="2" width="24.421875" style="119" customWidth="1"/>
    <col min="3" max="3" width="14.7109375" style="106" customWidth="1"/>
    <col min="4" max="7" width="5.8515625" style="0" customWidth="1"/>
    <col min="8" max="8" width="6.8515625" style="0" customWidth="1"/>
    <col min="9" max="12" width="5.7109375" style="0" customWidth="1"/>
    <col min="13" max="13" width="6.00390625" style="0" customWidth="1"/>
    <col min="14" max="14" width="6.00390625" style="30" customWidth="1"/>
    <col min="15" max="15" width="7.00390625" style="30" customWidth="1"/>
    <col min="16" max="16" width="6.421875" style="38" customWidth="1"/>
    <col min="17" max="20" width="6.140625" style="0" customWidth="1"/>
    <col min="21" max="21" width="7.7109375" style="38" customWidth="1"/>
    <col min="22" max="22" width="6.140625" style="0" customWidth="1"/>
    <col min="23" max="31" width="9.140625" style="0" customWidth="1"/>
    <col min="32" max="32" width="8.421875" style="1" customWidth="1"/>
    <col min="33" max="33" width="7.57421875" style="1" customWidth="1"/>
    <col min="34" max="16384" width="8.8515625" style="1" customWidth="1"/>
  </cols>
  <sheetData>
    <row r="1" spans="1:2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</row>
    <row r="2" spans="1:2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</row>
    <row r="3" spans="1:2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</row>
    <row r="4" spans="1:22" ht="18.75">
      <c r="A4" s="41"/>
      <c r="B4" s="43"/>
      <c r="C4" s="170"/>
      <c r="D4" s="171"/>
      <c r="E4" s="48"/>
      <c r="F4" s="48"/>
      <c r="G4" s="172"/>
      <c r="H4" s="48"/>
      <c r="I4" s="173"/>
      <c r="J4" s="48"/>
      <c r="K4" s="173"/>
      <c r="L4" s="174"/>
      <c r="M4" s="175"/>
      <c r="N4" s="175"/>
      <c r="O4" s="175"/>
      <c r="P4" s="176"/>
      <c r="Q4" s="48"/>
      <c r="R4" s="40"/>
      <c r="S4" s="40"/>
      <c r="T4" s="44"/>
      <c r="U4" s="45"/>
      <c r="V4" s="41"/>
    </row>
    <row r="5" spans="1:31" s="13" customFormat="1" ht="18" customHeight="1">
      <c r="A5" s="41"/>
      <c r="B5" s="41"/>
      <c r="C5" s="120"/>
      <c r="D5" s="41"/>
      <c r="E5" s="44"/>
      <c r="F5" s="44"/>
      <c r="G5" s="44"/>
      <c r="H5" s="41"/>
      <c r="I5" s="177" t="s">
        <v>31</v>
      </c>
      <c r="K5" s="40"/>
      <c r="L5" s="40"/>
      <c r="M5" s="40"/>
      <c r="N5" s="40"/>
      <c r="O5" s="40"/>
      <c r="P5" s="45"/>
      <c r="Q5" s="41"/>
      <c r="R5" s="41" t="s">
        <v>19</v>
      </c>
      <c r="S5" s="44" t="s">
        <v>46</v>
      </c>
      <c r="T5" s="6"/>
      <c r="U5" s="46"/>
      <c r="V5" s="44"/>
      <c r="W5" s="44"/>
      <c r="X5" s="41"/>
      <c r="Y5" s="41"/>
      <c r="Z5" s="41"/>
      <c r="AA5" s="41"/>
      <c r="AB5" s="41"/>
      <c r="AC5" s="41"/>
      <c r="AD5" s="41"/>
      <c r="AE5" s="41"/>
    </row>
    <row r="6" spans="1:31" s="13" customFormat="1" ht="18" customHeight="1">
      <c r="A6" s="41"/>
      <c r="B6" s="41"/>
      <c r="C6" s="120"/>
      <c r="D6" s="41"/>
      <c r="G6" s="47"/>
      <c r="H6" s="47"/>
      <c r="I6" s="47"/>
      <c r="J6" s="47"/>
      <c r="K6" s="47"/>
      <c r="L6" s="47"/>
      <c r="M6" s="47"/>
      <c r="N6" s="47"/>
      <c r="O6" s="47"/>
      <c r="P6" s="42"/>
      <c r="Q6" s="41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0" s="5" customFormat="1" ht="15" customHeight="1">
      <c r="A7" s="7"/>
      <c r="B7" s="7"/>
      <c r="C7" s="12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6"/>
      <c r="Q7" s="49" t="s">
        <v>42</v>
      </c>
      <c r="R7" s="7"/>
      <c r="S7" s="49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22" s="65" customFormat="1" ht="17.25" customHeight="1">
      <c r="A8"/>
      <c r="B8" s="138"/>
      <c r="D8" s="10"/>
      <c r="E8" s="126"/>
      <c r="F8" s="126"/>
      <c r="G8" s="126"/>
      <c r="H8" s="126"/>
      <c r="I8" s="127"/>
      <c r="J8" s="10"/>
      <c r="K8" s="127"/>
      <c r="L8" s="127"/>
      <c r="M8" s="127"/>
      <c r="N8" s="139"/>
      <c r="O8" s="126"/>
      <c r="P8" s="127"/>
      <c r="Q8" s="150" t="s">
        <v>39</v>
      </c>
      <c r="R8" s="127"/>
      <c r="S8" s="127"/>
      <c r="T8" s="127"/>
      <c r="U8" s="127"/>
      <c r="V8" s="125"/>
    </row>
    <row r="9" spans="1:31" s="5" customFormat="1" ht="17.25" customHeight="1">
      <c r="A9" s="18"/>
      <c r="B9" s="56"/>
      <c r="C9" s="57"/>
      <c r="D9" s="211" t="s">
        <v>1</v>
      </c>
      <c r="E9" s="211"/>
      <c r="F9" s="211"/>
      <c r="G9" s="211"/>
      <c r="H9" s="211"/>
      <c r="I9" s="211" t="s">
        <v>0</v>
      </c>
      <c r="J9" s="211"/>
      <c r="K9" s="211"/>
      <c r="L9" s="211"/>
      <c r="M9" s="211"/>
      <c r="N9" s="211" t="s">
        <v>2</v>
      </c>
      <c r="O9" s="211"/>
      <c r="P9" s="211"/>
      <c r="Q9" s="211" t="s">
        <v>3</v>
      </c>
      <c r="R9" s="211"/>
      <c r="S9" s="211"/>
      <c r="T9" s="211"/>
      <c r="U9" s="70"/>
      <c r="V9" s="210" t="s">
        <v>17</v>
      </c>
      <c r="W9" s="16"/>
      <c r="X9" s="16"/>
      <c r="Y9" s="16"/>
      <c r="Z9" s="16"/>
      <c r="AA9" s="16"/>
      <c r="AB9" s="16"/>
      <c r="AC9" s="16"/>
      <c r="AD9" s="16"/>
      <c r="AE9" s="16"/>
    </row>
    <row r="10" spans="1:31" s="21" customFormat="1" ht="30" customHeight="1">
      <c r="A10" s="122" t="s">
        <v>5</v>
      </c>
      <c r="B10" s="118" t="s">
        <v>6</v>
      </c>
      <c r="C10" s="58" t="s">
        <v>28</v>
      </c>
      <c r="D10" s="29">
        <v>1</v>
      </c>
      <c r="E10" s="29">
        <v>2</v>
      </c>
      <c r="F10" s="29">
        <v>3</v>
      </c>
      <c r="G10" s="29">
        <v>4</v>
      </c>
      <c r="H10" s="59" t="s">
        <v>7</v>
      </c>
      <c r="I10" s="29">
        <v>1</v>
      </c>
      <c r="J10" s="29">
        <v>2</v>
      </c>
      <c r="K10" s="29">
        <v>3</v>
      </c>
      <c r="L10" s="29">
        <v>4</v>
      </c>
      <c r="M10" s="60" t="s">
        <v>7</v>
      </c>
      <c r="N10" s="29">
        <v>1</v>
      </c>
      <c r="O10" s="29">
        <v>2</v>
      </c>
      <c r="P10" s="71" t="s">
        <v>7</v>
      </c>
      <c r="Q10" s="29" t="s">
        <v>8</v>
      </c>
      <c r="R10" s="29" t="s">
        <v>9</v>
      </c>
      <c r="S10" s="62" t="s">
        <v>15</v>
      </c>
      <c r="T10" s="63" t="s">
        <v>16</v>
      </c>
      <c r="U10" s="72" t="s">
        <v>10</v>
      </c>
      <c r="V10" s="210"/>
      <c r="W10" s="16"/>
      <c r="X10" s="16"/>
      <c r="Y10" s="16" t="s">
        <v>11</v>
      </c>
      <c r="Z10" s="16"/>
      <c r="AA10" s="16" t="s">
        <v>12</v>
      </c>
      <c r="AB10" s="16"/>
      <c r="AC10" s="16" t="s">
        <v>13</v>
      </c>
      <c r="AD10" s="16"/>
      <c r="AE10" s="16" t="s">
        <v>14</v>
      </c>
    </row>
    <row r="11" spans="1:31" s="103" customFormat="1" ht="48" customHeight="1">
      <c r="A11" s="64">
        <v>9</v>
      </c>
      <c r="B11" s="188" t="s">
        <v>109</v>
      </c>
      <c r="C11" s="197" t="s">
        <v>52</v>
      </c>
      <c r="D11" s="81">
        <v>7.1</v>
      </c>
      <c r="E11" s="81">
        <v>7.8</v>
      </c>
      <c r="F11" s="81">
        <v>7.4</v>
      </c>
      <c r="G11" s="81">
        <v>7.8</v>
      </c>
      <c r="H11" s="79">
        <f aca="true" t="shared" si="0" ref="H11:H21">(D11+E11+F11+G11-Y11-AA11)/2</f>
        <v>7.6</v>
      </c>
      <c r="I11" s="81">
        <v>7.5</v>
      </c>
      <c r="J11" s="81">
        <v>7.7</v>
      </c>
      <c r="K11" s="81">
        <v>7.4</v>
      </c>
      <c r="L11" s="81">
        <v>7.7</v>
      </c>
      <c r="M11" s="80">
        <f aca="true" t="shared" si="1" ref="M11:M21">(I11+J11+K11+L11-AC11-AE11)/2</f>
        <v>7.6</v>
      </c>
      <c r="N11" s="98">
        <v>1.6</v>
      </c>
      <c r="O11" s="98">
        <v>1.6</v>
      </c>
      <c r="P11" s="99">
        <f aca="true" t="shared" si="2" ref="P11:P21">(N11)/2</f>
        <v>0.8</v>
      </c>
      <c r="Q11" s="81"/>
      <c r="R11" s="81"/>
      <c r="S11" s="81"/>
      <c r="T11" s="83">
        <f aca="true" t="shared" si="3" ref="T11:T21">Q11/2+R11+S11</f>
        <v>0</v>
      </c>
      <c r="U11" s="100">
        <f aca="true" t="shared" si="4" ref="U11:U21">H11+M11+P11-T11</f>
        <v>16</v>
      </c>
      <c r="V11" s="85">
        <f>RANK(U11,$U$10:$U$24,0)</f>
        <v>1</v>
      </c>
      <c r="W11" s="101"/>
      <c r="X11" s="101"/>
      <c r="Y11" s="102">
        <f aca="true" t="shared" si="5" ref="Y11:Y20">MIN(D11,E11,F11,G11)</f>
        <v>7.1</v>
      </c>
      <c r="Z11" s="101"/>
      <c r="AA11" s="102">
        <f aca="true" t="shared" si="6" ref="AA11:AA20">MAX(D11,E11,F11,G11)</f>
        <v>7.8</v>
      </c>
      <c r="AB11" s="101"/>
      <c r="AC11" s="102">
        <f aca="true" t="shared" si="7" ref="AC11:AC20">MIN(I11,J11,K11,L11)</f>
        <v>7.4</v>
      </c>
      <c r="AD11" s="101"/>
      <c r="AE11" s="102">
        <f aca="true" t="shared" si="8" ref="AE11:AE20">MAX(I11,J11,K11,L11)</f>
        <v>7.7</v>
      </c>
    </row>
    <row r="12" spans="1:31" s="103" customFormat="1" ht="48" customHeight="1">
      <c r="A12" s="64">
        <v>1</v>
      </c>
      <c r="B12" s="198" t="s">
        <v>103</v>
      </c>
      <c r="C12" s="201" t="s">
        <v>52</v>
      </c>
      <c r="D12" s="81">
        <v>7.3</v>
      </c>
      <c r="E12" s="81">
        <v>7.6</v>
      </c>
      <c r="F12" s="81">
        <v>7.7</v>
      </c>
      <c r="G12" s="81">
        <v>7.4</v>
      </c>
      <c r="H12" s="79">
        <f t="shared" si="0"/>
        <v>7.5</v>
      </c>
      <c r="I12" s="81">
        <v>7.5</v>
      </c>
      <c r="J12" s="81">
        <v>7.8</v>
      </c>
      <c r="K12" s="81">
        <v>7.5</v>
      </c>
      <c r="L12" s="81">
        <v>7.4</v>
      </c>
      <c r="M12" s="80">
        <f t="shared" si="1"/>
        <v>7.500000000000002</v>
      </c>
      <c r="N12" s="98">
        <v>1.6</v>
      </c>
      <c r="O12" s="98">
        <v>1.6</v>
      </c>
      <c r="P12" s="99">
        <f t="shared" si="2"/>
        <v>0.8</v>
      </c>
      <c r="Q12" s="81"/>
      <c r="R12" s="81"/>
      <c r="S12" s="81"/>
      <c r="T12" s="83">
        <f t="shared" si="3"/>
        <v>0</v>
      </c>
      <c r="U12" s="100">
        <f t="shared" si="4"/>
        <v>15.800000000000002</v>
      </c>
      <c r="V12" s="85">
        <f>RANK(U12,$U$10:$U$24,0)</f>
        <v>2</v>
      </c>
      <c r="W12" s="104"/>
      <c r="X12" s="104"/>
      <c r="Y12" s="102">
        <f t="shared" si="5"/>
        <v>7.3</v>
      </c>
      <c r="Z12" s="104"/>
      <c r="AA12" s="102">
        <f t="shared" si="6"/>
        <v>7.7</v>
      </c>
      <c r="AB12" s="104"/>
      <c r="AC12" s="102">
        <f t="shared" si="7"/>
        <v>7.4</v>
      </c>
      <c r="AD12" s="104"/>
      <c r="AE12" s="102">
        <f t="shared" si="8"/>
        <v>7.8</v>
      </c>
    </row>
    <row r="13" spans="1:31" s="103" customFormat="1" ht="48" customHeight="1">
      <c r="A13" s="64">
        <v>4</v>
      </c>
      <c r="B13" s="200" t="s">
        <v>105</v>
      </c>
      <c r="C13" s="201" t="s">
        <v>52</v>
      </c>
      <c r="D13" s="53">
        <v>7</v>
      </c>
      <c r="E13" s="53">
        <v>7.7</v>
      </c>
      <c r="F13" s="53">
        <v>7.2</v>
      </c>
      <c r="G13" s="53">
        <v>7.8</v>
      </c>
      <c r="H13" s="79">
        <f t="shared" si="0"/>
        <v>7.449999999999999</v>
      </c>
      <c r="I13" s="53">
        <v>7.7</v>
      </c>
      <c r="J13" s="53">
        <v>7.4</v>
      </c>
      <c r="K13" s="53">
        <v>7.4</v>
      </c>
      <c r="L13" s="53">
        <v>7.7</v>
      </c>
      <c r="M13" s="80">
        <f t="shared" si="1"/>
        <v>7.549999999999999</v>
      </c>
      <c r="N13" s="54">
        <v>1.6</v>
      </c>
      <c r="O13" s="98">
        <v>1.6</v>
      </c>
      <c r="P13" s="99">
        <f t="shared" si="2"/>
        <v>0.8</v>
      </c>
      <c r="Q13" s="55"/>
      <c r="R13" s="55"/>
      <c r="S13" s="55"/>
      <c r="T13" s="83">
        <f t="shared" si="3"/>
        <v>0</v>
      </c>
      <c r="U13" s="100">
        <f t="shared" si="4"/>
        <v>15.799999999999999</v>
      </c>
      <c r="V13" s="85">
        <v>3</v>
      </c>
      <c r="W13" s="104"/>
      <c r="X13" s="104"/>
      <c r="Y13" s="102">
        <f t="shared" si="5"/>
        <v>7</v>
      </c>
      <c r="Z13" s="104"/>
      <c r="AA13" s="102">
        <f t="shared" si="6"/>
        <v>7.8</v>
      </c>
      <c r="AB13" s="104"/>
      <c r="AC13" s="102">
        <f t="shared" si="7"/>
        <v>7.4</v>
      </c>
      <c r="AD13" s="104"/>
      <c r="AE13" s="102">
        <f t="shared" si="8"/>
        <v>7.7</v>
      </c>
    </row>
    <row r="14" spans="1:31" s="103" customFormat="1" ht="48" customHeight="1">
      <c r="A14" s="64">
        <v>10</v>
      </c>
      <c r="B14" s="190" t="s">
        <v>110</v>
      </c>
      <c r="C14" s="192" t="s">
        <v>52</v>
      </c>
      <c r="D14" s="81">
        <v>7.3</v>
      </c>
      <c r="E14" s="81">
        <v>7.4</v>
      </c>
      <c r="F14" s="81">
        <v>7.4</v>
      </c>
      <c r="G14" s="81">
        <v>7.5</v>
      </c>
      <c r="H14" s="79">
        <f t="shared" si="0"/>
        <v>7.4</v>
      </c>
      <c r="I14" s="81">
        <v>7.5</v>
      </c>
      <c r="J14" s="81">
        <v>7.6</v>
      </c>
      <c r="K14" s="81">
        <v>7.5</v>
      </c>
      <c r="L14" s="81">
        <v>7.9</v>
      </c>
      <c r="M14" s="80">
        <f t="shared" si="1"/>
        <v>7.55</v>
      </c>
      <c r="N14" s="98">
        <v>1.6</v>
      </c>
      <c r="O14" s="98">
        <v>1.6</v>
      </c>
      <c r="P14" s="99">
        <f t="shared" si="2"/>
        <v>0.8</v>
      </c>
      <c r="Q14" s="81"/>
      <c r="R14" s="81"/>
      <c r="S14" s="81"/>
      <c r="T14" s="83">
        <f t="shared" si="3"/>
        <v>0</v>
      </c>
      <c r="U14" s="100">
        <f t="shared" si="4"/>
        <v>15.75</v>
      </c>
      <c r="V14" s="85">
        <f aca="true" t="shared" si="9" ref="V14:V21">RANK(U14,$U$10:$U$24,0)</f>
        <v>4</v>
      </c>
      <c r="W14" s="101"/>
      <c r="X14" s="101"/>
      <c r="Y14" s="102">
        <f t="shared" si="5"/>
        <v>7.3</v>
      </c>
      <c r="Z14" s="101"/>
      <c r="AA14" s="102">
        <f t="shared" si="6"/>
        <v>7.5</v>
      </c>
      <c r="AB14" s="101"/>
      <c r="AC14" s="102">
        <f t="shared" si="7"/>
        <v>7.5</v>
      </c>
      <c r="AD14" s="101"/>
      <c r="AE14" s="102">
        <f t="shared" si="8"/>
        <v>7.9</v>
      </c>
    </row>
    <row r="15" spans="1:31" s="103" customFormat="1" ht="48" customHeight="1">
      <c r="A15" s="64">
        <v>7</v>
      </c>
      <c r="B15" s="190" t="s">
        <v>107</v>
      </c>
      <c r="C15" s="201" t="s">
        <v>52</v>
      </c>
      <c r="D15" s="53">
        <v>7.2</v>
      </c>
      <c r="E15" s="53">
        <v>7.8</v>
      </c>
      <c r="F15" s="53">
        <v>7.5</v>
      </c>
      <c r="G15" s="53">
        <v>7.7</v>
      </c>
      <c r="H15" s="79">
        <f t="shared" si="0"/>
        <v>7.6</v>
      </c>
      <c r="I15" s="53">
        <v>7.1</v>
      </c>
      <c r="J15" s="53">
        <v>7.6</v>
      </c>
      <c r="K15" s="53">
        <v>7.4</v>
      </c>
      <c r="L15" s="53">
        <v>7.2</v>
      </c>
      <c r="M15" s="80">
        <f t="shared" si="1"/>
        <v>7.300000000000002</v>
      </c>
      <c r="N15" s="54">
        <v>1.6</v>
      </c>
      <c r="O15" s="98">
        <v>1.6</v>
      </c>
      <c r="P15" s="99">
        <f t="shared" si="2"/>
        <v>0.8</v>
      </c>
      <c r="Q15" s="55"/>
      <c r="R15" s="55"/>
      <c r="S15" s="55"/>
      <c r="T15" s="83">
        <f t="shared" si="3"/>
        <v>0</v>
      </c>
      <c r="U15" s="100">
        <f t="shared" si="4"/>
        <v>15.700000000000003</v>
      </c>
      <c r="V15" s="85">
        <f t="shared" si="9"/>
        <v>5</v>
      </c>
      <c r="W15" s="104"/>
      <c r="X15" s="104"/>
      <c r="Y15" s="102">
        <f t="shared" si="5"/>
        <v>7.2</v>
      </c>
      <c r="Z15" s="104"/>
      <c r="AA15" s="102">
        <f t="shared" si="6"/>
        <v>7.8</v>
      </c>
      <c r="AB15" s="104"/>
      <c r="AC15" s="102">
        <f t="shared" si="7"/>
        <v>7.1</v>
      </c>
      <c r="AD15" s="104"/>
      <c r="AE15" s="102">
        <f t="shared" si="8"/>
        <v>7.6</v>
      </c>
    </row>
    <row r="16" spans="1:31" s="103" customFormat="1" ht="48" customHeight="1">
      <c r="A16" s="64">
        <v>11</v>
      </c>
      <c r="B16" s="124" t="s">
        <v>111</v>
      </c>
      <c r="C16" s="157" t="s">
        <v>55</v>
      </c>
      <c r="D16" s="53">
        <v>6.8</v>
      </c>
      <c r="E16" s="53">
        <v>7.5</v>
      </c>
      <c r="F16" s="53">
        <v>7.4</v>
      </c>
      <c r="G16" s="53">
        <v>7.5</v>
      </c>
      <c r="H16" s="79">
        <f t="shared" si="0"/>
        <v>7.450000000000001</v>
      </c>
      <c r="I16" s="53">
        <v>7.1</v>
      </c>
      <c r="J16" s="53">
        <v>7.5</v>
      </c>
      <c r="K16" s="53">
        <v>7.3</v>
      </c>
      <c r="L16" s="53">
        <v>7.8</v>
      </c>
      <c r="M16" s="80">
        <f t="shared" si="1"/>
        <v>7.4</v>
      </c>
      <c r="N16" s="54">
        <v>1.6</v>
      </c>
      <c r="O16" s="98">
        <v>1.6</v>
      </c>
      <c r="P16" s="99">
        <f t="shared" si="2"/>
        <v>0.8</v>
      </c>
      <c r="Q16" s="55"/>
      <c r="R16" s="55"/>
      <c r="S16" s="55"/>
      <c r="T16" s="83">
        <f t="shared" si="3"/>
        <v>0</v>
      </c>
      <c r="U16" s="100">
        <f t="shared" si="4"/>
        <v>15.650000000000002</v>
      </c>
      <c r="V16" s="85">
        <f t="shared" si="9"/>
        <v>6</v>
      </c>
      <c r="W16" s="104"/>
      <c r="X16" s="104"/>
      <c r="Y16" s="102">
        <f t="shared" si="5"/>
        <v>6.8</v>
      </c>
      <c r="Z16" s="104"/>
      <c r="AA16" s="102">
        <f t="shared" si="6"/>
        <v>7.5</v>
      </c>
      <c r="AB16" s="104"/>
      <c r="AC16" s="102">
        <f t="shared" si="7"/>
        <v>7.1</v>
      </c>
      <c r="AD16" s="104"/>
      <c r="AE16" s="102">
        <f t="shared" si="8"/>
        <v>7.8</v>
      </c>
    </row>
    <row r="17" spans="1:31" s="103" customFormat="1" ht="48" customHeight="1">
      <c r="A17" s="64">
        <v>8</v>
      </c>
      <c r="B17" s="208" t="s">
        <v>108</v>
      </c>
      <c r="C17" s="201" t="s">
        <v>52</v>
      </c>
      <c r="D17" s="53">
        <v>6</v>
      </c>
      <c r="E17" s="53">
        <v>7.3</v>
      </c>
      <c r="F17" s="53">
        <v>6.6</v>
      </c>
      <c r="G17" s="53">
        <v>7.1</v>
      </c>
      <c r="H17" s="79">
        <f t="shared" si="0"/>
        <v>6.85</v>
      </c>
      <c r="I17" s="53">
        <v>6.9</v>
      </c>
      <c r="J17" s="53">
        <v>7</v>
      </c>
      <c r="K17" s="53">
        <v>7</v>
      </c>
      <c r="L17" s="53">
        <v>7</v>
      </c>
      <c r="M17" s="80">
        <f t="shared" si="1"/>
        <v>7</v>
      </c>
      <c r="N17" s="54">
        <v>1.3</v>
      </c>
      <c r="O17" s="98">
        <v>1.3</v>
      </c>
      <c r="P17" s="99">
        <f t="shared" si="2"/>
        <v>0.65</v>
      </c>
      <c r="Q17" s="55"/>
      <c r="R17" s="55"/>
      <c r="S17" s="55"/>
      <c r="T17" s="83">
        <f t="shared" si="3"/>
        <v>0</v>
      </c>
      <c r="U17" s="100">
        <f t="shared" si="4"/>
        <v>14.5</v>
      </c>
      <c r="V17" s="85">
        <f t="shared" si="9"/>
        <v>7</v>
      </c>
      <c r="W17" s="104"/>
      <c r="X17" s="104"/>
      <c r="Y17" s="102">
        <f t="shared" si="5"/>
        <v>6</v>
      </c>
      <c r="Z17" s="104"/>
      <c r="AA17" s="102">
        <f t="shared" si="6"/>
        <v>7.3</v>
      </c>
      <c r="AB17" s="104"/>
      <c r="AC17" s="102">
        <f t="shared" si="7"/>
        <v>6.9</v>
      </c>
      <c r="AD17" s="104"/>
      <c r="AE17" s="102">
        <f t="shared" si="8"/>
        <v>7</v>
      </c>
    </row>
    <row r="18" spans="1:31" s="103" customFormat="1" ht="48" customHeight="1">
      <c r="A18" s="64">
        <v>6</v>
      </c>
      <c r="B18" s="202" t="s">
        <v>106</v>
      </c>
      <c r="C18" s="203" t="s">
        <v>52</v>
      </c>
      <c r="D18" s="81">
        <v>5.9</v>
      </c>
      <c r="E18" s="81">
        <v>7.3</v>
      </c>
      <c r="F18" s="81">
        <v>6.9</v>
      </c>
      <c r="G18" s="81">
        <v>6.7</v>
      </c>
      <c r="H18" s="79">
        <f t="shared" si="0"/>
        <v>6.799999999999999</v>
      </c>
      <c r="I18" s="81">
        <v>6.9</v>
      </c>
      <c r="J18" s="81">
        <v>6.8</v>
      </c>
      <c r="K18" s="81">
        <v>7.2</v>
      </c>
      <c r="L18" s="81">
        <v>7.3</v>
      </c>
      <c r="M18" s="80">
        <f t="shared" si="1"/>
        <v>7.049999999999999</v>
      </c>
      <c r="N18" s="98">
        <v>1.3</v>
      </c>
      <c r="O18" s="98">
        <v>1.3</v>
      </c>
      <c r="P18" s="99">
        <f t="shared" si="2"/>
        <v>0.65</v>
      </c>
      <c r="Q18" s="81"/>
      <c r="R18" s="81"/>
      <c r="S18" s="81"/>
      <c r="T18" s="83">
        <f t="shared" si="3"/>
        <v>0</v>
      </c>
      <c r="U18" s="100">
        <f t="shared" si="4"/>
        <v>14.499999999999998</v>
      </c>
      <c r="V18" s="85">
        <f t="shared" si="9"/>
        <v>8</v>
      </c>
      <c r="W18" s="104"/>
      <c r="X18" s="104"/>
      <c r="Y18" s="102">
        <f t="shared" si="5"/>
        <v>5.9</v>
      </c>
      <c r="Z18" s="104"/>
      <c r="AA18" s="102">
        <f t="shared" si="6"/>
        <v>7.3</v>
      </c>
      <c r="AB18" s="104"/>
      <c r="AC18" s="102">
        <f t="shared" si="7"/>
        <v>6.8</v>
      </c>
      <c r="AD18" s="104"/>
      <c r="AE18" s="102">
        <f t="shared" si="8"/>
        <v>7.3</v>
      </c>
    </row>
    <row r="19" spans="1:31" s="103" customFormat="1" ht="48" customHeight="1">
      <c r="A19" s="64">
        <v>2</v>
      </c>
      <c r="B19" s="124" t="s">
        <v>104</v>
      </c>
      <c r="C19" s="199" t="s">
        <v>55</v>
      </c>
      <c r="D19" s="81">
        <v>6.1</v>
      </c>
      <c r="E19" s="81">
        <v>7.1</v>
      </c>
      <c r="F19" s="81">
        <v>6.8</v>
      </c>
      <c r="G19" s="81">
        <v>6.6</v>
      </c>
      <c r="H19" s="79">
        <f t="shared" si="0"/>
        <v>6.7</v>
      </c>
      <c r="I19" s="81">
        <v>6.6</v>
      </c>
      <c r="J19" s="81">
        <v>7</v>
      </c>
      <c r="K19" s="81">
        <v>7</v>
      </c>
      <c r="L19" s="81">
        <v>6.7</v>
      </c>
      <c r="M19" s="80">
        <f t="shared" si="1"/>
        <v>6.850000000000001</v>
      </c>
      <c r="N19" s="98">
        <v>1.3</v>
      </c>
      <c r="O19" s="98">
        <v>1.3</v>
      </c>
      <c r="P19" s="99">
        <f t="shared" si="2"/>
        <v>0.65</v>
      </c>
      <c r="Q19" s="81"/>
      <c r="R19" s="81"/>
      <c r="S19" s="81"/>
      <c r="T19" s="83">
        <f t="shared" si="3"/>
        <v>0</v>
      </c>
      <c r="U19" s="100">
        <f t="shared" si="4"/>
        <v>14.200000000000001</v>
      </c>
      <c r="V19" s="85">
        <f t="shared" si="9"/>
        <v>9</v>
      </c>
      <c r="W19" s="104"/>
      <c r="X19" s="104"/>
      <c r="Y19" s="102">
        <f t="shared" si="5"/>
        <v>6.1</v>
      </c>
      <c r="Z19" s="104"/>
      <c r="AA19" s="102">
        <f t="shared" si="6"/>
        <v>7.1</v>
      </c>
      <c r="AB19" s="104"/>
      <c r="AC19" s="102">
        <f t="shared" si="7"/>
        <v>6.6</v>
      </c>
      <c r="AD19" s="104"/>
      <c r="AE19" s="102">
        <f t="shared" si="8"/>
        <v>7</v>
      </c>
    </row>
    <row r="20" spans="1:31" s="103" customFormat="1" ht="48" customHeight="1">
      <c r="A20" s="64">
        <v>5</v>
      </c>
      <c r="B20" s="186" t="s">
        <v>124</v>
      </c>
      <c r="C20" s="187" t="s">
        <v>61</v>
      </c>
      <c r="D20" s="53">
        <v>6.1</v>
      </c>
      <c r="E20" s="53">
        <v>6.4</v>
      </c>
      <c r="F20" s="53">
        <v>6.4</v>
      </c>
      <c r="G20" s="53">
        <v>6.9</v>
      </c>
      <c r="H20" s="79">
        <f t="shared" si="0"/>
        <v>6.399999999999998</v>
      </c>
      <c r="I20" s="53">
        <v>6</v>
      </c>
      <c r="J20" s="53">
        <v>6.5</v>
      </c>
      <c r="K20" s="53">
        <v>6.8</v>
      </c>
      <c r="L20" s="53">
        <v>6.4</v>
      </c>
      <c r="M20" s="80">
        <f t="shared" si="1"/>
        <v>6.450000000000001</v>
      </c>
      <c r="N20" s="54">
        <v>0.6</v>
      </c>
      <c r="O20" s="98">
        <v>0.6</v>
      </c>
      <c r="P20" s="99">
        <f t="shared" si="2"/>
        <v>0.3</v>
      </c>
      <c r="Q20" s="55"/>
      <c r="R20" s="55"/>
      <c r="S20" s="55"/>
      <c r="T20" s="83">
        <f t="shared" si="3"/>
        <v>0</v>
      </c>
      <c r="U20" s="100">
        <f t="shared" si="4"/>
        <v>13.149999999999999</v>
      </c>
      <c r="V20" s="85">
        <f t="shared" si="9"/>
        <v>10</v>
      </c>
      <c r="W20" s="104"/>
      <c r="X20" s="104"/>
      <c r="Y20" s="102">
        <f t="shared" si="5"/>
        <v>6.1</v>
      </c>
      <c r="Z20" s="104"/>
      <c r="AA20" s="102">
        <f t="shared" si="6"/>
        <v>6.9</v>
      </c>
      <c r="AB20" s="104"/>
      <c r="AC20" s="102">
        <f t="shared" si="7"/>
        <v>6</v>
      </c>
      <c r="AD20" s="104"/>
      <c r="AE20" s="102">
        <f t="shared" si="8"/>
        <v>6.8</v>
      </c>
    </row>
    <row r="21" spans="1:31" s="103" customFormat="1" ht="48" customHeight="1">
      <c r="A21" s="64">
        <v>3</v>
      </c>
      <c r="B21" s="186" t="s">
        <v>125</v>
      </c>
      <c r="C21" s="187" t="s">
        <v>61</v>
      </c>
      <c r="D21" s="81">
        <v>5.7</v>
      </c>
      <c r="E21" s="81">
        <v>6.7</v>
      </c>
      <c r="F21" s="81">
        <v>6.3</v>
      </c>
      <c r="G21" s="81">
        <v>6.2</v>
      </c>
      <c r="H21" s="79">
        <f t="shared" si="0"/>
        <v>6.25</v>
      </c>
      <c r="I21" s="81">
        <v>5.9</v>
      </c>
      <c r="J21" s="81">
        <v>6.6</v>
      </c>
      <c r="K21" s="81">
        <v>6.7</v>
      </c>
      <c r="L21" s="81">
        <v>6.2</v>
      </c>
      <c r="M21" s="80">
        <f t="shared" si="1"/>
        <v>6.4</v>
      </c>
      <c r="N21" s="98">
        <v>0.6</v>
      </c>
      <c r="O21" s="98">
        <v>0.6</v>
      </c>
      <c r="P21" s="99">
        <f t="shared" si="2"/>
        <v>0.3</v>
      </c>
      <c r="Q21" s="81"/>
      <c r="R21" s="81"/>
      <c r="S21" s="81"/>
      <c r="T21" s="83">
        <f t="shared" si="3"/>
        <v>0</v>
      </c>
      <c r="U21" s="100">
        <f t="shared" si="4"/>
        <v>12.950000000000001</v>
      </c>
      <c r="V21" s="85">
        <f t="shared" si="9"/>
        <v>11</v>
      </c>
      <c r="W21" s="104"/>
      <c r="X21" s="104"/>
      <c r="Y21" s="102">
        <f>MIN(D21,E21,F21,G21)</f>
        <v>5.7</v>
      </c>
      <c r="Z21" s="104"/>
      <c r="AA21" s="102">
        <f>MAX(D21,E21,F21,G21)</f>
        <v>6.7</v>
      </c>
      <c r="AB21" s="104"/>
      <c r="AC21" s="102">
        <f>MIN(I21,J21,K21,L21)</f>
        <v>5.9</v>
      </c>
      <c r="AD21" s="104"/>
      <c r="AE21" s="102">
        <f>MAX(I21,J21,K21,L21)</f>
        <v>6.7</v>
      </c>
    </row>
    <row r="22" spans="1:31" s="103" customFormat="1" ht="36" customHeight="1">
      <c r="A22" s="114"/>
      <c r="B22" s="162" t="s">
        <v>20</v>
      </c>
      <c r="C22" s="153"/>
      <c r="D22" s="10"/>
      <c r="E22" s="10"/>
      <c r="F22" s="10"/>
      <c r="G22" s="10"/>
      <c r="H22" s="163" t="s">
        <v>35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4"/>
      <c r="X22" s="104"/>
      <c r="Y22" s="102" t="e">
        <f>MIN(#REF!,#REF!,#REF!,#REF!)</f>
        <v>#REF!</v>
      </c>
      <c r="Z22" s="104"/>
      <c r="AA22" s="102" t="e">
        <f>MAX(#REF!,#REF!,#REF!,#REF!)</f>
        <v>#REF!</v>
      </c>
      <c r="AB22" s="104"/>
      <c r="AC22" s="102" t="e">
        <f>MIN(#REF!,#REF!,#REF!,#REF!)</f>
        <v>#REF!</v>
      </c>
      <c r="AD22" s="104"/>
      <c r="AE22" s="102" t="e">
        <f>MAX(#REF!,#REF!,#REF!,#REF!)</f>
        <v>#REF!</v>
      </c>
    </row>
    <row r="23" spans="1:31" s="103" customFormat="1" ht="20.25" customHeight="1">
      <c r="A23" s="136"/>
      <c r="B23" s="34"/>
      <c r="C23"/>
      <c r="D23" s="22"/>
      <c r="E23" s="22"/>
      <c r="F23" s="50"/>
      <c r="G23" s="50"/>
      <c r="H23" s="163"/>
      <c r="I23" s="10"/>
      <c r="J23" s="10"/>
      <c r="K23" s="10"/>
      <c r="L23" s="10"/>
      <c r="M23" s="16"/>
      <c r="N23" s="16"/>
      <c r="O23" s="10"/>
      <c r="P23" s="10"/>
      <c r="Q23" s="10"/>
      <c r="R23" s="10"/>
      <c r="S23" s="10"/>
      <c r="T23" s="10"/>
      <c r="U23" s="10"/>
      <c r="V23" s="10"/>
      <c r="W23" s="101"/>
      <c r="X23" s="101"/>
      <c r="Y23" s="102" t="e">
        <f>MIN(#REF!,#REF!,#REF!,#REF!)</f>
        <v>#REF!</v>
      </c>
      <c r="Z23" s="101"/>
      <c r="AA23" s="102" t="e">
        <f>MAX(#REF!,#REF!,#REF!,#REF!)</f>
        <v>#REF!</v>
      </c>
      <c r="AB23" s="101"/>
      <c r="AC23" s="102" t="e">
        <f>MIN(#REF!,#REF!,#REF!,#REF!)</f>
        <v>#REF!</v>
      </c>
      <c r="AD23" s="101"/>
      <c r="AE23" s="102" t="e">
        <f>MAX(#REF!,#REF!,#REF!,#REF!)</f>
        <v>#REF!</v>
      </c>
    </row>
    <row r="24" spans="1:31" s="103" customFormat="1" ht="48" customHeight="1">
      <c r="A24" s="136"/>
      <c r="B24" s="34" t="s">
        <v>27</v>
      </c>
      <c r="C24" s="10"/>
      <c r="D24" s="10"/>
      <c r="E24" s="10"/>
      <c r="F24" s="10"/>
      <c r="G24" s="10"/>
      <c r="H24" s="22" t="s">
        <v>33</v>
      </c>
      <c r="I24" s="10"/>
      <c r="J24" s="10"/>
      <c r="K24" s="10" t="s">
        <v>22</v>
      </c>
      <c r="L24"/>
      <c r="M24"/>
      <c r="N24"/>
      <c r="O24" s="10"/>
      <c r="P24" s="10"/>
      <c r="Q24" s="10"/>
      <c r="R24" s="10"/>
      <c r="S24" s="10"/>
      <c r="T24" s="10"/>
      <c r="U24" s="10"/>
      <c r="V24" s="10"/>
      <c r="W24" s="104"/>
      <c r="X24" s="104"/>
      <c r="Y24" s="102" t="e">
        <f>MIN(#REF!,#REF!,#REF!,#REF!)</f>
        <v>#REF!</v>
      </c>
      <c r="Z24" s="104"/>
      <c r="AA24" s="102" t="e">
        <f>MAX(#REF!,#REF!,#REF!,#REF!)</f>
        <v>#REF!</v>
      </c>
      <c r="AB24" s="104"/>
      <c r="AC24" s="102" t="e">
        <f>MIN(#REF!,#REF!,#REF!,#REF!)</f>
        <v>#REF!</v>
      </c>
      <c r="AD24" s="104"/>
      <c r="AE24" s="102" t="e">
        <f>MAX(#REF!,#REF!,#REF!,#REF!)</f>
        <v>#REF!</v>
      </c>
    </row>
    <row r="25" spans="1:31" s="103" customFormat="1" ht="48" customHeight="1">
      <c r="A25"/>
      <c r="B25" s="119"/>
      <c r="C25" s="106"/>
      <c r="D25"/>
      <c r="E25"/>
      <c r="F25"/>
      <c r="G25"/>
      <c r="H25"/>
      <c r="I25"/>
      <c r="J25"/>
      <c r="K25"/>
      <c r="L25"/>
      <c r="M25"/>
      <c r="N25" s="30"/>
      <c r="O25" s="30"/>
      <c r="P25" s="38"/>
      <c r="Q25"/>
      <c r="R25"/>
      <c r="S25"/>
      <c r="T25"/>
      <c r="U25" s="38"/>
      <c r="V25"/>
      <c r="W25" s="101"/>
      <c r="X25" s="101"/>
      <c r="Y25" s="102" t="e">
        <f>MIN(#REF!,#REF!,#REF!,#REF!)</f>
        <v>#REF!</v>
      </c>
      <c r="Z25" s="101"/>
      <c r="AA25" s="102" t="e">
        <f>MAX(#REF!,#REF!,#REF!,#REF!)</f>
        <v>#REF!</v>
      </c>
      <c r="AB25" s="101"/>
      <c r="AC25" s="102" t="e">
        <f>MIN(#REF!,#REF!,#REF!,#REF!)</f>
        <v>#REF!</v>
      </c>
      <c r="AD25" s="101"/>
      <c r="AE25" s="102" t="e">
        <f>MAX(#REF!,#REF!,#REF!,#REF!)</f>
        <v>#REF!</v>
      </c>
    </row>
    <row r="26" spans="1:31" s="103" customFormat="1" ht="48" customHeight="1">
      <c r="A26"/>
      <c r="B26" s="119"/>
      <c r="C26" s="106"/>
      <c r="D26"/>
      <c r="E26"/>
      <c r="F26"/>
      <c r="G26"/>
      <c r="H26"/>
      <c r="I26"/>
      <c r="J26"/>
      <c r="K26"/>
      <c r="L26"/>
      <c r="M26"/>
      <c r="N26" s="30"/>
      <c r="O26" s="30"/>
      <c r="P26" s="38"/>
      <c r="Q26"/>
      <c r="R26"/>
      <c r="S26"/>
      <c r="T26"/>
      <c r="U26" s="38"/>
      <c r="V26"/>
      <c r="W26" s="104"/>
      <c r="X26" s="104"/>
      <c r="Y26" s="102" t="e">
        <f>MIN(#REF!,#REF!,#REF!,#REF!)</f>
        <v>#REF!</v>
      </c>
      <c r="Z26" s="104"/>
      <c r="AA26" s="102" t="e">
        <f>MAX(#REF!,#REF!,#REF!,#REF!)</f>
        <v>#REF!</v>
      </c>
      <c r="AB26" s="104"/>
      <c r="AC26" s="102" t="e">
        <f>MIN(#REF!,#REF!,#REF!,#REF!)</f>
        <v>#REF!</v>
      </c>
      <c r="AD26" s="104"/>
      <c r="AE26" s="102" t="e">
        <f>MAX(#REF!,#REF!,#REF!,#REF!)</f>
        <v>#REF!</v>
      </c>
    </row>
    <row r="27" spans="1:31" s="103" customFormat="1" ht="48" customHeight="1">
      <c r="A27"/>
      <c r="B27" s="119"/>
      <c r="C27" s="106"/>
      <c r="D27"/>
      <c r="E27"/>
      <c r="F27"/>
      <c r="G27"/>
      <c r="H27"/>
      <c r="I27"/>
      <c r="J27"/>
      <c r="K27"/>
      <c r="L27"/>
      <c r="M27"/>
      <c r="N27" s="30"/>
      <c r="O27" s="30"/>
      <c r="P27" s="38"/>
      <c r="Q27"/>
      <c r="R27"/>
      <c r="S27"/>
      <c r="T27"/>
      <c r="U27" s="38"/>
      <c r="V27"/>
      <c r="W27" s="104"/>
      <c r="X27" s="104"/>
      <c r="Y27" s="102" t="e">
        <f>MIN(#REF!,#REF!,#REF!,#REF!)</f>
        <v>#REF!</v>
      </c>
      <c r="Z27" s="104"/>
      <c r="AA27" s="102" t="e">
        <f>MAX(#REF!,#REF!,#REF!,#REF!)</f>
        <v>#REF!</v>
      </c>
      <c r="AB27" s="104"/>
      <c r="AC27" s="102" t="e">
        <f>MIN(#REF!,#REF!,#REF!,#REF!)</f>
        <v>#REF!</v>
      </c>
      <c r="AD27" s="104"/>
      <c r="AE27" s="102" t="e">
        <f>MAX(#REF!,#REF!,#REF!,#REF!)</f>
        <v>#REF!</v>
      </c>
    </row>
    <row r="28" spans="1:31" s="103" customFormat="1" ht="48" customHeight="1">
      <c r="A28"/>
      <c r="B28" s="119"/>
      <c r="C28" s="106"/>
      <c r="D28"/>
      <c r="E28"/>
      <c r="F28"/>
      <c r="G28"/>
      <c r="H28"/>
      <c r="I28"/>
      <c r="J28"/>
      <c r="K28"/>
      <c r="L28"/>
      <c r="M28"/>
      <c r="N28" s="30"/>
      <c r="O28" s="30"/>
      <c r="P28" s="38"/>
      <c r="Q28"/>
      <c r="R28"/>
      <c r="S28"/>
      <c r="T28"/>
      <c r="U28" s="38"/>
      <c r="V28"/>
      <c r="W28" s="104"/>
      <c r="X28" s="104"/>
      <c r="Y28" s="102" t="e">
        <f>MIN(#REF!,#REF!,#REF!,#REF!)</f>
        <v>#REF!</v>
      </c>
      <c r="Z28" s="104"/>
      <c r="AA28" s="102" t="e">
        <f>MAX(#REF!,#REF!,#REF!,#REF!)</f>
        <v>#REF!</v>
      </c>
      <c r="AB28" s="104"/>
      <c r="AC28" s="102" t="e">
        <f>MIN(#REF!,#REF!,#REF!,#REF!)</f>
        <v>#REF!</v>
      </c>
      <c r="AD28" s="104"/>
      <c r="AE28" s="102" t="e">
        <f>MAX(#REF!,#REF!,#REF!,#REF!)</f>
        <v>#REF!</v>
      </c>
    </row>
    <row r="29" spans="1:31" s="103" customFormat="1" ht="48" customHeight="1">
      <c r="A29"/>
      <c r="B29" s="119"/>
      <c r="C29" s="106"/>
      <c r="D29"/>
      <c r="E29"/>
      <c r="F29"/>
      <c r="G29"/>
      <c r="H29"/>
      <c r="I29"/>
      <c r="J29"/>
      <c r="K29"/>
      <c r="L29"/>
      <c r="M29"/>
      <c r="N29" s="30"/>
      <c r="O29" s="30"/>
      <c r="P29" s="38"/>
      <c r="Q29"/>
      <c r="R29"/>
      <c r="S29"/>
      <c r="T29"/>
      <c r="U29" s="38"/>
      <c r="V29"/>
      <c r="W29" s="101"/>
      <c r="X29" s="101"/>
      <c r="Y29" s="102" t="e">
        <f>MIN(#REF!,#REF!,#REF!,#REF!)</f>
        <v>#REF!</v>
      </c>
      <c r="Z29" s="101"/>
      <c r="AA29" s="102" t="e">
        <f>MAX(#REF!,#REF!,#REF!,#REF!)</f>
        <v>#REF!</v>
      </c>
      <c r="AB29" s="101"/>
      <c r="AC29" s="102" t="e">
        <f>MIN(#REF!,#REF!,#REF!,#REF!)</f>
        <v>#REF!</v>
      </c>
      <c r="AD29" s="101"/>
      <c r="AE29" s="102" t="e">
        <f>MAX(#REF!,#REF!,#REF!,#REF!)</f>
        <v>#REF!</v>
      </c>
    </row>
    <row r="30" spans="1:31" s="103" customFormat="1" ht="48" customHeight="1">
      <c r="A30"/>
      <c r="B30" s="1"/>
      <c r="C30" s="1"/>
      <c r="D30"/>
      <c r="E30"/>
      <c r="F30"/>
      <c r="G30"/>
      <c r="H30"/>
      <c r="I30"/>
      <c r="J30"/>
      <c r="K30"/>
      <c r="L30"/>
      <c r="M30"/>
      <c r="N30" s="30"/>
      <c r="O30" s="30"/>
      <c r="P30" s="38"/>
      <c r="Q30"/>
      <c r="R30"/>
      <c r="S30"/>
      <c r="T30"/>
      <c r="U30" s="38"/>
      <c r="V30"/>
      <c r="W30" s="104"/>
      <c r="X30" s="104"/>
      <c r="Y30" s="102" t="e">
        <f>MIN(#REF!,#REF!,#REF!,#REF!)</f>
        <v>#REF!</v>
      </c>
      <c r="Z30" s="104"/>
      <c r="AA30" s="102" t="e">
        <f>MAX(#REF!,#REF!,#REF!,#REF!)</f>
        <v>#REF!</v>
      </c>
      <c r="AB30" s="104"/>
      <c r="AC30" s="102" t="e">
        <f>MIN(#REF!,#REF!,#REF!,#REF!)</f>
        <v>#REF!</v>
      </c>
      <c r="AD30" s="104"/>
      <c r="AE30" s="102" t="e">
        <f>MAX(#REF!,#REF!,#REF!,#REF!)</f>
        <v>#REF!</v>
      </c>
    </row>
    <row r="31" spans="1:31" s="103" customFormat="1" ht="48" customHeight="1">
      <c r="A31"/>
      <c r="B31" s="1"/>
      <c r="C31" s="1"/>
      <c r="D31"/>
      <c r="E31"/>
      <c r="F31"/>
      <c r="G31"/>
      <c r="H31"/>
      <c r="I31"/>
      <c r="J31"/>
      <c r="K31"/>
      <c r="L31"/>
      <c r="M31"/>
      <c r="N31" s="30"/>
      <c r="O31" s="30"/>
      <c r="P31" s="38"/>
      <c r="Q31"/>
      <c r="R31"/>
      <c r="S31"/>
      <c r="T31"/>
      <c r="U31" s="38"/>
      <c r="V31"/>
      <c r="W31" s="104"/>
      <c r="X31" s="104"/>
      <c r="Y31" s="102" t="e">
        <f>MIN(#REF!,#REF!,#REF!,#REF!)</f>
        <v>#REF!</v>
      </c>
      <c r="Z31" s="104"/>
      <c r="AA31" s="102" t="e">
        <f>MAX(#REF!,#REF!,#REF!,#REF!)</f>
        <v>#REF!</v>
      </c>
      <c r="AB31" s="104"/>
      <c r="AC31" s="102" t="e">
        <f>MIN(#REF!,#REF!,#REF!,#REF!)</f>
        <v>#REF!</v>
      </c>
      <c r="AD31" s="104"/>
      <c r="AE31" s="102" t="e">
        <f>MAX(#REF!,#REF!,#REF!,#REF!)</f>
        <v>#REF!</v>
      </c>
    </row>
    <row r="32" spans="1:31" s="103" customFormat="1" ht="48" customHeight="1">
      <c r="A32"/>
      <c r="B32" s="119"/>
      <c r="C32" s="106"/>
      <c r="D32"/>
      <c r="E32"/>
      <c r="F32"/>
      <c r="G32"/>
      <c r="H32"/>
      <c r="I32"/>
      <c r="J32"/>
      <c r="K32"/>
      <c r="L32"/>
      <c r="M32"/>
      <c r="N32" s="30"/>
      <c r="O32" s="30"/>
      <c r="P32" s="38"/>
      <c r="Q32"/>
      <c r="R32"/>
      <c r="S32"/>
      <c r="T32"/>
      <c r="U32" s="38"/>
      <c r="V32"/>
      <c r="W32" s="104"/>
      <c r="X32" s="104"/>
      <c r="Y32" s="102" t="e">
        <f>MIN(#REF!,#REF!,#REF!,#REF!)</f>
        <v>#REF!</v>
      </c>
      <c r="Z32" s="104"/>
      <c r="AA32" s="102" t="e">
        <f>MAX(#REF!,#REF!,#REF!,#REF!)</f>
        <v>#REF!</v>
      </c>
      <c r="AB32" s="104"/>
      <c r="AC32" s="102" t="e">
        <f>MIN(#REF!,#REF!,#REF!,#REF!)</f>
        <v>#REF!</v>
      </c>
      <c r="AD32" s="104"/>
      <c r="AE32" s="102" t="e">
        <f>MAX(#REF!,#REF!,#REF!,#REF!)</f>
        <v>#REF!</v>
      </c>
    </row>
    <row r="33" spans="1:31" s="103" customFormat="1" ht="48" customHeight="1">
      <c r="A33"/>
      <c r="B33" s="119"/>
      <c r="C33" s="106"/>
      <c r="D33"/>
      <c r="E33"/>
      <c r="F33"/>
      <c r="G33"/>
      <c r="H33"/>
      <c r="I33"/>
      <c r="J33"/>
      <c r="K33"/>
      <c r="L33"/>
      <c r="M33"/>
      <c r="N33" s="30"/>
      <c r="O33" s="30"/>
      <c r="P33" s="38"/>
      <c r="Q33"/>
      <c r="R33"/>
      <c r="S33"/>
      <c r="T33"/>
      <c r="U33" s="38"/>
      <c r="V33"/>
      <c r="W33" s="104"/>
      <c r="X33" s="104"/>
      <c r="Y33" s="102" t="e">
        <f>MIN(#REF!,#REF!,#REF!,#REF!)</f>
        <v>#REF!</v>
      </c>
      <c r="Z33" s="104"/>
      <c r="AA33" s="102" t="e">
        <f>MAX(#REF!,#REF!,#REF!,#REF!)</f>
        <v>#REF!</v>
      </c>
      <c r="AB33" s="104"/>
      <c r="AC33" s="102" t="e">
        <f>MIN(#REF!,#REF!,#REF!,#REF!)</f>
        <v>#REF!</v>
      </c>
      <c r="AD33" s="104"/>
      <c r="AE33" s="102" t="e">
        <f>MAX(#REF!,#REF!,#REF!,#REF!)</f>
        <v>#REF!</v>
      </c>
    </row>
    <row r="34" spans="1:31" s="103" customFormat="1" ht="31.5" customHeight="1">
      <c r="A34"/>
      <c r="B34" s="119"/>
      <c r="C34" s="106"/>
      <c r="D34"/>
      <c r="E34"/>
      <c r="F34"/>
      <c r="G34"/>
      <c r="H34"/>
      <c r="I34"/>
      <c r="J34"/>
      <c r="K34"/>
      <c r="L34"/>
      <c r="M34"/>
      <c r="N34" s="30"/>
      <c r="O34" s="30"/>
      <c r="P34" s="38"/>
      <c r="Q34"/>
      <c r="R34"/>
      <c r="S34"/>
      <c r="T34"/>
      <c r="U34" s="38"/>
      <c r="V34"/>
      <c r="W34" s="104"/>
      <c r="X34" s="104"/>
      <c r="Y34" s="102" t="e">
        <f>MIN(#REF!,#REF!,#REF!,#REF!)</f>
        <v>#REF!</v>
      </c>
      <c r="Z34" s="104"/>
      <c r="AA34" s="102" t="e">
        <f>MAX(#REF!,#REF!,#REF!,#REF!)</f>
        <v>#REF!</v>
      </c>
      <c r="AB34" s="104"/>
      <c r="AC34" s="102" t="e">
        <f>MIN(#REF!,#REF!,#REF!,#REF!)</f>
        <v>#REF!</v>
      </c>
      <c r="AD34" s="104"/>
      <c r="AE34" s="102" t="e">
        <f>MAX(#REF!,#REF!,#REF!,#REF!)</f>
        <v>#REF!</v>
      </c>
    </row>
    <row r="35" spans="1:31" s="103" customFormat="1" ht="33" customHeight="1">
      <c r="A35"/>
      <c r="B35" s="119"/>
      <c r="C35" s="106"/>
      <c r="D35"/>
      <c r="E35"/>
      <c r="F35"/>
      <c r="G35"/>
      <c r="H35"/>
      <c r="I35"/>
      <c r="J35"/>
      <c r="K35"/>
      <c r="L35"/>
      <c r="M35"/>
      <c r="N35" s="30"/>
      <c r="O35" s="30"/>
      <c r="P35" s="38"/>
      <c r="Q35"/>
      <c r="R35"/>
      <c r="S35"/>
      <c r="T35"/>
      <c r="U35" s="38"/>
      <c r="V35"/>
      <c r="W35" s="101"/>
      <c r="X35" s="101"/>
      <c r="Y35" s="102" t="e">
        <f>MIN(#REF!,#REF!,#REF!,#REF!)</f>
        <v>#REF!</v>
      </c>
      <c r="Z35" s="101"/>
      <c r="AA35" s="102" t="e">
        <f>MAX(#REF!,#REF!,#REF!,#REF!)</f>
        <v>#REF!</v>
      </c>
      <c r="AB35" s="101"/>
      <c r="AC35" s="102" t="e">
        <f>MIN(#REF!,#REF!,#REF!,#REF!)</f>
        <v>#REF!</v>
      </c>
      <c r="AD35" s="101"/>
      <c r="AE35" s="102" t="e">
        <f>MAX(#REF!,#REF!,#REF!,#REF!)</f>
        <v>#REF!</v>
      </c>
    </row>
    <row r="36" spans="1:31" s="103" customFormat="1" ht="21" customHeight="1">
      <c r="A36"/>
      <c r="B36" s="119"/>
      <c r="C36" s="106"/>
      <c r="D36"/>
      <c r="E36"/>
      <c r="F36"/>
      <c r="G36"/>
      <c r="H36"/>
      <c r="I36"/>
      <c r="J36"/>
      <c r="K36"/>
      <c r="L36"/>
      <c r="M36"/>
      <c r="N36" s="30"/>
      <c r="O36" s="30"/>
      <c r="P36" s="38"/>
      <c r="Q36"/>
      <c r="R36"/>
      <c r="S36"/>
      <c r="T36"/>
      <c r="U36" s="38"/>
      <c r="V36"/>
      <c r="W36" s="104"/>
      <c r="X36" s="104"/>
      <c r="Y36" s="102" t="e">
        <f>MIN(#REF!,#REF!,#REF!,#REF!)</f>
        <v>#REF!</v>
      </c>
      <c r="Z36" s="104"/>
      <c r="AA36" s="102" t="e">
        <f>MAX(#REF!,#REF!,#REF!,#REF!)</f>
        <v>#REF!</v>
      </c>
      <c r="AB36" s="104"/>
      <c r="AC36" s="102" t="e">
        <f>MIN(#REF!,#REF!,#REF!,#REF!)</f>
        <v>#REF!</v>
      </c>
      <c r="AD36" s="104"/>
      <c r="AE36" s="102" t="e">
        <f>MAX(#REF!,#REF!,#REF!,#REF!)</f>
        <v>#REF!</v>
      </c>
    </row>
    <row r="37" spans="1:31" s="103" customFormat="1" ht="48" customHeight="1">
      <c r="A37"/>
      <c r="B37" s="119"/>
      <c r="C37" s="106"/>
      <c r="D37"/>
      <c r="E37"/>
      <c r="F37"/>
      <c r="G37"/>
      <c r="H37"/>
      <c r="I37"/>
      <c r="J37"/>
      <c r="K37"/>
      <c r="L37"/>
      <c r="M37"/>
      <c r="N37" s="30"/>
      <c r="O37" s="30"/>
      <c r="P37" s="38"/>
      <c r="Q37"/>
      <c r="R37"/>
      <c r="S37"/>
      <c r="T37"/>
      <c r="U37" s="38"/>
      <c r="V37"/>
      <c r="W37" s="104"/>
      <c r="X37" s="104"/>
      <c r="Y37" s="102" t="e">
        <f>MIN(#REF!,#REF!,#REF!,#REF!)</f>
        <v>#REF!</v>
      </c>
      <c r="Z37" s="104"/>
      <c r="AA37" s="102" t="e">
        <f>MAX(#REF!,#REF!,#REF!,#REF!)</f>
        <v>#REF!</v>
      </c>
      <c r="AB37" s="104"/>
      <c r="AC37" s="102" t="e">
        <f>MIN(#REF!,#REF!,#REF!,#REF!)</f>
        <v>#REF!</v>
      </c>
      <c r="AD37" s="104"/>
      <c r="AE37" s="102" t="e">
        <f>MAX(#REF!,#REF!,#REF!,#REF!)</f>
        <v>#REF!</v>
      </c>
    </row>
    <row r="38" spans="1:31" s="103" customFormat="1" ht="48" customHeight="1">
      <c r="A38"/>
      <c r="B38" s="119"/>
      <c r="C38" s="106"/>
      <c r="D38"/>
      <c r="E38"/>
      <c r="F38"/>
      <c r="G38"/>
      <c r="H38"/>
      <c r="I38"/>
      <c r="J38"/>
      <c r="K38"/>
      <c r="L38"/>
      <c r="M38"/>
      <c r="N38" s="30"/>
      <c r="O38" s="30"/>
      <c r="P38" s="38"/>
      <c r="Q38"/>
      <c r="R38"/>
      <c r="S38"/>
      <c r="T38"/>
      <c r="U38" s="38"/>
      <c r="V38"/>
      <c r="W38" s="104"/>
      <c r="X38" s="104"/>
      <c r="Y38" s="102" t="e">
        <f>MIN(#REF!,#REF!,#REF!,#REF!)</f>
        <v>#REF!</v>
      </c>
      <c r="Z38" s="104"/>
      <c r="AA38" s="102" t="e">
        <f>MAX(#REF!,#REF!,#REF!,#REF!)</f>
        <v>#REF!</v>
      </c>
      <c r="AB38" s="104"/>
      <c r="AC38" s="102" t="e">
        <f>MIN(#REF!,#REF!,#REF!,#REF!)</f>
        <v>#REF!</v>
      </c>
      <c r="AD38" s="104"/>
      <c r="AE38" s="102" t="e">
        <f>MAX(#REF!,#REF!,#REF!,#REF!)</f>
        <v>#REF!</v>
      </c>
    </row>
    <row r="39" spans="1:31" s="2" customFormat="1" ht="15">
      <c r="A39"/>
      <c r="B39" s="119"/>
      <c r="C39" s="106"/>
      <c r="D39"/>
      <c r="E39"/>
      <c r="F39"/>
      <c r="G39"/>
      <c r="H39"/>
      <c r="I39"/>
      <c r="J39"/>
      <c r="K39"/>
      <c r="L39"/>
      <c r="M39"/>
      <c r="N39" s="30"/>
      <c r="O39" s="30"/>
      <c r="P39" s="38"/>
      <c r="Q39"/>
      <c r="R39"/>
      <c r="S39"/>
      <c r="T39"/>
      <c r="U39" s="38"/>
      <c r="V39"/>
      <c r="W39"/>
      <c r="X39"/>
      <c r="Y39"/>
      <c r="Z39"/>
      <c r="AA39"/>
      <c r="AB39"/>
      <c r="AC39"/>
      <c r="AD39"/>
      <c r="AE39"/>
    </row>
    <row r="40" spans="1:31" s="2" customFormat="1" ht="13.5" customHeight="1">
      <c r="A40"/>
      <c r="B40" s="119"/>
      <c r="C40" s="106"/>
      <c r="D40"/>
      <c r="E40"/>
      <c r="F40"/>
      <c r="G40"/>
      <c r="H40"/>
      <c r="I40"/>
      <c r="J40"/>
      <c r="K40"/>
      <c r="L40"/>
      <c r="M40"/>
      <c r="N40" s="30"/>
      <c r="O40" s="30"/>
      <c r="P40" s="38"/>
      <c r="Q40"/>
      <c r="R40"/>
      <c r="S40"/>
      <c r="T40"/>
      <c r="U40" s="38"/>
      <c r="V40"/>
      <c r="W40"/>
      <c r="X40"/>
      <c r="Y40"/>
      <c r="Z40"/>
      <c r="AA40"/>
      <c r="AB40"/>
      <c r="AC40"/>
      <c r="AD40"/>
      <c r="AE40"/>
    </row>
    <row r="41" spans="1:31" s="2" customFormat="1" ht="15">
      <c r="A41"/>
      <c r="B41" s="119"/>
      <c r="C41" s="106"/>
      <c r="D41"/>
      <c r="E41"/>
      <c r="F41"/>
      <c r="G41"/>
      <c r="H41"/>
      <c r="I41"/>
      <c r="J41"/>
      <c r="K41"/>
      <c r="L41"/>
      <c r="M41"/>
      <c r="N41" s="30"/>
      <c r="O41" s="30"/>
      <c r="P41" s="38"/>
      <c r="Q41"/>
      <c r="R41"/>
      <c r="S41"/>
      <c r="T41"/>
      <c r="U41" s="38"/>
      <c r="V41"/>
      <c r="W41"/>
      <c r="X41"/>
      <c r="Y41"/>
      <c r="Z41"/>
      <c r="AA41"/>
      <c r="AB41"/>
      <c r="AC41"/>
      <c r="AD41"/>
      <c r="AE41"/>
    </row>
    <row r="42" spans="1:31" s="2" customFormat="1" ht="15">
      <c r="A42"/>
      <c r="B42" s="119"/>
      <c r="C42" s="106"/>
      <c r="D42"/>
      <c r="E42"/>
      <c r="F42"/>
      <c r="G42"/>
      <c r="H42"/>
      <c r="I42"/>
      <c r="J42"/>
      <c r="K42"/>
      <c r="L42"/>
      <c r="M42"/>
      <c r="N42" s="30"/>
      <c r="O42" s="30"/>
      <c r="P42" s="38"/>
      <c r="Q42"/>
      <c r="R42"/>
      <c r="S42"/>
      <c r="T42"/>
      <c r="U42" s="38"/>
      <c r="V42"/>
      <c r="W42"/>
      <c r="X42"/>
      <c r="Y42"/>
      <c r="Z42"/>
      <c r="AA42"/>
      <c r="AB42"/>
      <c r="AC42"/>
      <c r="AD42"/>
      <c r="AE42"/>
    </row>
    <row r="43" spans="1:31" s="2" customFormat="1" ht="15">
      <c r="A43"/>
      <c r="B43" s="119"/>
      <c r="C43" s="106"/>
      <c r="D43"/>
      <c r="E43"/>
      <c r="F43"/>
      <c r="G43"/>
      <c r="H43"/>
      <c r="I43"/>
      <c r="J43"/>
      <c r="K43"/>
      <c r="L43"/>
      <c r="M43"/>
      <c r="N43" s="30"/>
      <c r="O43" s="30"/>
      <c r="P43" s="38"/>
      <c r="Q43"/>
      <c r="R43"/>
      <c r="S43"/>
      <c r="T43"/>
      <c r="U43" s="38"/>
      <c r="V43"/>
      <c r="W43"/>
      <c r="X43"/>
      <c r="Y43"/>
      <c r="Z43"/>
      <c r="AA43"/>
      <c r="AB43"/>
      <c r="AC43"/>
      <c r="AD43"/>
      <c r="AE43"/>
    </row>
    <row r="44" spans="1:31" s="2" customFormat="1" ht="15">
      <c r="A44"/>
      <c r="B44" s="119"/>
      <c r="C44" s="106"/>
      <c r="D44"/>
      <c r="E44"/>
      <c r="F44"/>
      <c r="G44"/>
      <c r="H44"/>
      <c r="I44"/>
      <c r="J44"/>
      <c r="K44"/>
      <c r="L44"/>
      <c r="M44"/>
      <c r="N44" s="30"/>
      <c r="O44" s="30"/>
      <c r="P44" s="38"/>
      <c r="Q44"/>
      <c r="R44"/>
      <c r="S44"/>
      <c r="T44"/>
      <c r="U44" s="38"/>
      <c r="V44"/>
      <c r="W44"/>
      <c r="X44"/>
      <c r="Y44"/>
      <c r="Z44"/>
      <c r="AA44"/>
      <c r="AB44"/>
      <c r="AC44"/>
      <c r="AD44"/>
      <c r="AE44"/>
    </row>
  </sheetData>
  <sheetProtection/>
  <mergeCells count="5">
    <mergeCell ref="V9:V10"/>
    <mergeCell ref="D9:H9"/>
    <mergeCell ref="I9:M9"/>
    <mergeCell ref="N9:P9"/>
    <mergeCell ref="Q9:T9"/>
  </mergeCells>
  <printOptions horizontalCentered="1"/>
  <pageMargins left="0" right="0.2362204724409449" top="0.23" bottom="0" header="0.03937007874015748" footer="0.5118110236220472"/>
  <pageSetup horizontalDpi="300" verticalDpi="300" orientation="landscape" paperSize="9" scale="91" r:id="rId2"/>
  <rowBreaks count="1" manualBreakCount="1">
    <brk id="18" max="2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4"/>
  <sheetViews>
    <sheetView view="pageBreakPreview" zoomScaleSheetLayoutView="100" zoomScalePageLayoutView="0" workbookViewId="0" topLeftCell="A40">
      <selection activeCell="A16" sqref="A16"/>
    </sheetView>
  </sheetViews>
  <sheetFormatPr defaultColWidth="9.140625" defaultRowHeight="12.75"/>
  <cols>
    <col min="1" max="1" width="3.28125" style="0" customWidth="1"/>
    <col min="2" max="2" width="24.57421875" style="0" customWidth="1"/>
    <col min="3" max="3" width="14.140625" style="0" customWidth="1"/>
    <col min="4" max="7" width="4.7109375" style="0" customWidth="1"/>
    <col min="8" max="8" width="6.8515625" style="0" customWidth="1"/>
    <col min="9" max="9" width="6.57421875" style="0" customWidth="1"/>
    <col min="10" max="12" width="4.8515625" style="0" customWidth="1"/>
    <col min="13" max="13" width="6.00390625" style="0" customWidth="1"/>
    <col min="14" max="14" width="6.57421875" style="0" customWidth="1"/>
    <col min="15" max="15" width="6.00390625" style="0" customWidth="1"/>
    <col min="16" max="16" width="6.421875" style="38" customWidth="1"/>
    <col min="17" max="18" width="5.28125" style="0" customWidth="1"/>
    <col min="19" max="19" width="5.8515625" style="0" customWidth="1"/>
    <col min="20" max="20" width="6.140625" style="0" customWidth="1"/>
    <col min="21" max="21" width="8.8515625" style="38" customWidth="1"/>
    <col min="22" max="22" width="6.00390625" style="0" customWidth="1"/>
    <col min="25" max="25" width="12.140625" style="0" bestFit="1" customWidth="1"/>
    <col min="27" max="27" width="12.140625" style="0" bestFit="1" customWidth="1"/>
    <col min="29" max="29" width="12.140625" style="0" bestFit="1" customWidth="1"/>
    <col min="31" max="31" width="12.140625" style="0" bestFit="1" customWidth="1"/>
  </cols>
  <sheetData>
    <row r="1" spans="1:2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</row>
    <row r="2" spans="1:2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</row>
    <row r="3" spans="1:2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</row>
    <row r="4" spans="1:22" ht="18.75">
      <c r="A4" s="41"/>
      <c r="B4" s="43"/>
      <c r="C4" s="170"/>
      <c r="D4" s="171"/>
      <c r="E4" s="48"/>
      <c r="F4" s="48"/>
      <c r="G4" s="172"/>
      <c r="H4" s="48"/>
      <c r="I4" s="173"/>
      <c r="J4" s="48"/>
      <c r="K4" s="173"/>
      <c r="L4" s="174"/>
      <c r="M4" s="175"/>
      <c r="N4" s="175"/>
      <c r="O4" s="175"/>
      <c r="P4" s="176"/>
      <c r="Q4" s="48"/>
      <c r="R4" s="40"/>
      <c r="S4" s="40"/>
      <c r="T4" s="44"/>
      <c r="U4" s="45"/>
      <c r="V4" s="41"/>
    </row>
    <row r="5" spans="1:31" s="13" customFormat="1" ht="18" customHeight="1">
      <c r="A5" s="41"/>
      <c r="B5" s="41"/>
      <c r="C5" s="43"/>
      <c r="D5" s="41"/>
      <c r="E5" s="44"/>
      <c r="F5" s="44"/>
      <c r="G5" s="44"/>
      <c r="H5" s="41"/>
      <c r="J5" s="177" t="s">
        <v>43</v>
      </c>
      <c r="K5" s="40"/>
      <c r="L5" s="40"/>
      <c r="M5" s="40"/>
      <c r="N5" s="40"/>
      <c r="O5" s="40"/>
      <c r="P5" s="45"/>
      <c r="Q5" s="41"/>
      <c r="R5" s="41" t="s">
        <v>19</v>
      </c>
      <c r="S5" s="44" t="s">
        <v>45</v>
      </c>
      <c r="T5" s="6"/>
      <c r="U5" s="46"/>
      <c r="V5" s="44"/>
      <c r="W5" s="44"/>
      <c r="X5" s="41"/>
      <c r="Y5" s="41"/>
      <c r="Z5" s="41"/>
      <c r="AA5" s="41"/>
      <c r="AB5" s="41"/>
      <c r="AC5" s="41"/>
      <c r="AD5" s="41"/>
      <c r="AE5" s="41"/>
    </row>
    <row r="6" spans="1:31" s="13" customFormat="1" ht="18" customHeight="1">
      <c r="A6" s="41"/>
      <c r="B6" s="41"/>
      <c r="C6" s="43"/>
      <c r="D6" s="41"/>
      <c r="G6" s="47"/>
      <c r="H6" s="47"/>
      <c r="I6" s="47"/>
      <c r="J6" s="47"/>
      <c r="K6" s="47"/>
      <c r="L6" s="47"/>
      <c r="M6" s="47"/>
      <c r="N6" s="47"/>
      <c r="O6" s="47"/>
      <c r="P6" s="42"/>
      <c r="Q6" s="41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5" customFormat="1" ht="15" customHeight="1">
      <c r="A7" s="7"/>
      <c r="B7" s="7"/>
      <c r="C7" s="2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6"/>
      <c r="Q7" s="49" t="s">
        <v>42</v>
      </c>
      <c r="R7" s="7"/>
      <c r="S7" s="7"/>
      <c r="T7" s="7"/>
      <c r="U7" s="36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4" ht="15.75">
      <c r="A8" s="12"/>
      <c r="B8" s="16"/>
      <c r="C8" s="16"/>
      <c r="D8" s="16"/>
      <c r="E8" s="16"/>
      <c r="F8" s="16"/>
      <c r="G8" s="16"/>
      <c r="H8" s="16"/>
      <c r="I8" s="16"/>
      <c r="J8" s="16"/>
      <c r="K8" s="16"/>
      <c r="L8" s="14"/>
      <c r="M8" s="14"/>
      <c r="N8" s="14"/>
      <c r="O8" s="9"/>
      <c r="P8" s="37"/>
      <c r="Q8" s="23" t="s">
        <v>26</v>
      </c>
      <c r="R8" s="9"/>
      <c r="S8" s="9"/>
      <c r="T8" s="9"/>
      <c r="U8" s="37"/>
      <c r="V8" s="9"/>
      <c r="W8" s="9"/>
      <c r="X8" s="9"/>
      <c r="Y8" s="12"/>
      <c r="Z8" s="9"/>
      <c r="AA8" s="9"/>
      <c r="AB8" s="9"/>
      <c r="AC8" s="9"/>
      <c r="AD8" s="9"/>
      <c r="AE8" s="9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31" s="10" customFormat="1" ht="15">
      <c r="A9" s="18"/>
      <c r="B9" s="18"/>
      <c r="C9" s="140"/>
      <c r="D9" s="211" t="s">
        <v>1</v>
      </c>
      <c r="E9" s="211"/>
      <c r="F9" s="211"/>
      <c r="G9" s="211"/>
      <c r="H9" s="211"/>
      <c r="I9" s="211" t="s">
        <v>0</v>
      </c>
      <c r="J9" s="211"/>
      <c r="K9" s="211"/>
      <c r="L9" s="211"/>
      <c r="M9" s="211"/>
      <c r="N9" s="211" t="s">
        <v>2</v>
      </c>
      <c r="O9" s="211"/>
      <c r="P9" s="211"/>
      <c r="Q9" s="211" t="s">
        <v>3</v>
      </c>
      <c r="R9" s="211"/>
      <c r="S9" s="211"/>
      <c r="T9" s="211"/>
      <c r="U9" s="70"/>
      <c r="V9" s="210" t="s">
        <v>17</v>
      </c>
      <c r="W9" s="16"/>
      <c r="X9" s="16"/>
      <c r="Y9" s="16"/>
      <c r="Z9" s="16"/>
      <c r="AA9" s="16"/>
      <c r="AB9" s="16"/>
      <c r="AC9" s="16"/>
      <c r="AD9" s="16"/>
      <c r="AE9" s="16"/>
    </row>
    <row r="10" spans="1:31" s="10" customFormat="1" ht="42" customHeight="1">
      <c r="A10" s="58" t="s">
        <v>5</v>
      </c>
      <c r="B10" s="58" t="s">
        <v>6</v>
      </c>
      <c r="C10" s="58" t="s">
        <v>28</v>
      </c>
      <c r="D10" s="29">
        <v>1</v>
      </c>
      <c r="E10" s="29">
        <v>2</v>
      </c>
      <c r="F10" s="29">
        <v>3</v>
      </c>
      <c r="G10" s="29">
        <v>4</v>
      </c>
      <c r="H10" s="59" t="s">
        <v>7</v>
      </c>
      <c r="I10" s="29">
        <v>1</v>
      </c>
      <c r="J10" s="29">
        <v>2</v>
      </c>
      <c r="K10" s="29">
        <v>3</v>
      </c>
      <c r="L10" s="29">
        <v>4</v>
      </c>
      <c r="M10" s="60" t="s">
        <v>7</v>
      </c>
      <c r="N10" s="29">
        <v>1</v>
      </c>
      <c r="O10" s="29">
        <v>2</v>
      </c>
      <c r="P10" s="71" t="s">
        <v>7</v>
      </c>
      <c r="Q10" s="29" t="s">
        <v>8</v>
      </c>
      <c r="R10" s="29" t="s">
        <v>9</v>
      </c>
      <c r="S10" s="62" t="s">
        <v>15</v>
      </c>
      <c r="T10" s="63" t="s">
        <v>16</v>
      </c>
      <c r="U10" s="72" t="s">
        <v>10</v>
      </c>
      <c r="V10" s="210"/>
      <c r="W10" s="16"/>
      <c r="X10" s="16"/>
      <c r="Y10" s="16" t="s">
        <v>11</v>
      </c>
      <c r="Z10" s="16"/>
      <c r="AA10" s="16" t="s">
        <v>12</v>
      </c>
      <c r="AB10" s="16"/>
      <c r="AC10" s="16" t="s">
        <v>13</v>
      </c>
      <c r="AD10" s="16"/>
      <c r="AE10" s="16" t="s">
        <v>14</v>
      </c>
    </row>
    <row r="11" spans="1:31" s="69" customFormat="1" ht="81.75" customHeight="1">
      <c r="A11" s="64">
        <v>4</v>
      </c>
      <c r="B11" s="161" t="s">
        <v>114</v>
      </c>
      <c r="C11" s="181" t="s">
        <v>52</v>
      </c>
      <c r="D11" s="78">
        <v>7.5</v>
      </c>
      <c r="E11" s="78">
        <v>7.2</v>
      </c>
      <c r="F11" s="78">
        <v>7.6</v>
      </c>
      <c r="G11" s="78">
        <v>6.8</v>
      </c>
      <c r="H11" s="79">
        <f>(D11+E11+F11+G11-Y11-AA11)/2</f>
        <v>7.349999999999999</v>
      </c>
      <c r="I11" s="78">
        <v>7.4</v>
      </c>
      <c r="J11" s="78">
        <v>7.6</v>
      </c>
      <c r="K11" s="78">
        <v>7.4</v>
      </c>
      <c r="L11" s="78">
        <v>7.6</v>
      </c>
      <c r="M11" s="80">
        <f>(I11+J11+K11+L11-AC11-AE11)/2</f>
        <v>7.500000000000001</v>
      </c>
      <c r="N11" s="78">
        <v>1.6</v>
      </c>
      <c r="O11" s="81">
        <v>1.6</v>
      </c>
      <c r="P11" s="99">
        <f>(N11)/2</f>
        <v>0.8</v>
      </c>
      <c r="Q11" s="78"/>
      <c r="R11" s="78"/>
      <c r="S11" s="78"/>
      <c r="T11" s="83">
        <f>Q11/2+R11+S11</f>
        <v>0</v>
      </c>
      <c r="U11" s="100">
        <f>H11+M11+P11-T11</f>
        <v>15.65</v>
      </c>
      <c r="V11" s="85">
        <f>RANK(U11,$U$11:$U$33,0)</f>
        <v>1</v>
      </c>
      <c r="W11" s="65"/>
      <c r="X11" s="65"/>
      <c r="Y11" s="65">
        <f>MIN(D11,E11,F11,G11)</f>
        <v>6.8</v>
      </c>
      <c r="Z11" s="65"/>
      <c r="AA11" s="65">
        <f>MAX(D11,E11,F11,G11)</f>
        <v>7.6</v>
      </c>
      <c r="AB11" s="65"/>
      <c r="AC11" s="65">
        <f>MIN(I11,J11,K11,L11)</f>
        <v>7.4</v>
      </c>
      <c r="AD11" s="65"/>
      <c r="AE11" s="65">
        <f>MAX(I11,J11,K11,L11)</f>
        <v>7.6</v>
      </c>
    </row>
    <row r="12" spans="1:31" s="69" customFormat="1" ht="81" customHeight="1">
      <c r="A12" s="64">
        <v>1</v>
      </c>
      <c r="B12" s="188" t="s">
        <v>115</v>
      </c>
      <c r="C12" s="197" t="s">
        <v>52</v>
      </c>
      <c r="D12" s="78">
        <v>7</v>
      </c>
      <c r="E12" s="78">
        <v>7.5</v>
      </c>
      <c r="F12" s="78">
        <v>7.1</v>
      </c>
      <c r="G12" s="78">
        <v>7.6</v>
      </c>
      <c r="H12" s="79">
        <f>(D12+E12+F12+G12-Y12-AA12)/2</f>
        <v>7.300000000000002</v>
      </c>
      <c r="I12" s="78">
        <v>7.4</v>
      </c>
      <c r="J12" s="78">
        <v>6.7</v>
      </c>
      <c r="K12" s="78">
        <v>7.4</v>
      </c>
      <c r="L12" s="78">
        <v>7.1</v>
      </c>
      <c r="M12" s="80">
        <f>(I12+J12+K12+L12-AC12-AE12)/2</f>
        <v>7.250000000000001</v>
      </c>
      <c r="N12" s="78">
        <v>1.6</v>
      </c>
      <c r="O12" s="81">
        <v>1.6</v>
      </c>
      <c r="P12" s="99">
        <f>(N12)/2</f>
        <v>0.8</v>
      </c>
      <c r="Q12" s="78"/>
      <c r="R12" s="78"/>
      <c r="S12" s="78"/>
      <c r="T12" s="83">
        <f>Q12/2+R12+S12</f>
        <v>0</v>
      </c>
      <c r="U12" s="100">
        <f>H12+M12+P12-T12</f>
        <v>15.350000000000003</v>
      </c>
      <c r="V12" s="85">
        <f>RANK(U12,$U$11:$U$33,0)</f>
        <v>2</v>
      </c>
      <c r="W12" s="65"/>
      <c r="X12" s="65"/>
      <c r="Y12" s="65">
        <f>MIN(D12,E12,F12,G12)</f>
        <v>7</v>
      </c>
      <c r="Z12" s="65"/>
      <c r="AA12" s="65">
        <f>MAX(D12,E12,F12,G12)</f>
        <v>7.6</v>
      </c>
      <c r="AB12" s="65"/>
      <c r="AC12" s="65">
        <f>MIN(I12,J12,K12,L12)</f>
        <v>6.7</v>
      </c>
      <c r="AD12" s="65"/>
      <c r="AE12" s="65">
        <f>MAX(I12,J12,K12,L12)</f>
        <v>7.4</v>
      </c>
    </row>
    <row r="13" spans="1:31" s="69" customFormat="1" ht="78.75" customHeight="1">
      <c r="A13" s="64">
        <v>2</v>
      </c>
      <c r="B13" s="123" t="s">
        <v>112</v>
      </c>
      <c r="C13" s="199" t="s">
        <v>55</v>
      </c>
      <c r="D13" s="78">
        <v>6.8</v>
      </c>
      <c r="E13" s="78">
        <v>6.9</v>
      </c>
      <c r="F13" s="78">
        <v>6.7</v>
      </c>
      <c r="G13" s="78">
        <v>7.3</v>
      </c>
      <c r="H13" s="79">
        <f>(D13+E13+F13+G13-Y13-AA13)/2</f>
        <v>6.85</v>
      </c>
      <c r="I13" s="78">
        <v>6.6</v>
      </c>
      <c r="J13" s="78">
        <v>6.9</v>
      </c>
      <c r="K13" s="78">
        <v>7.1</v>
      </c>
      <c r="L13" s="78">
        <v>6.2</v>
      </c>
      <c r="M13" s="80">
        <f>(I13+J13+K13+L13-AC13-AE13)/2</f>
        <v>6.750000000000001</v>
      </c>
      <c r="N13" s="78">
        <v>1.3</v>
      </c>
      <c r="O13" s="81">
        <v>1.3</v>
      </c>
      <c r="P13" s="99">
        <f>(N13)/2</f>
        <v>0.65</v>
      </c>
      <c r="Q13" s="78"/>
      <c r="R13" s="78"/>
      <c r="S13" s="78"/>
      <c r="T13" s="83">
        <f>Q13/2+R13+S13</f>
        <v>0</v>
      </c>
      <c r="U13" s="100">
        <f>H13+M13+P13-T13</f>
        <v>14.250000000000002</v>
      </c>
      <c r="V13" s="85">
        <f>RANK(U13,$U$11:$U$33,0)</f>
        <v>3</v>
      </c>
      <c r="W13" s="65"/>
      <c r="X13" s="65"/>
      <c r="Y13" s="65">
        <f>MIN(D13,E13,F13,G13)</f>
        <v>6.7</v>
      </c>
      <c r="Z13" s="65"/>
      <c r="AA13" s="65">
        <f>MAX(D13,E13,F13,G13)</f>
        <v>7.3</v>
      </c>
      <c r="AB13" s="65"/>
      <c r="AC13" s="65">
        <f>MIN(I13,J13,K13,L13)</f>
        <v>6.2</v>
      </c>
      <c r="AD13" s="65"/>
      <c r="AE13" s="65">
        <f>MAX(I13,J13,K13,L13)</f>
        <v>7.1</v>
      </c>
    </row>
    <row r="14" spans="1:31" s="69" customFormat="1" ht="78.75" customHeight="1">
      <c r="A14" s="64">
        <v>3</v>
      </c>
      <c r="B14" s="180" t="s">
        <v>113</v>
      </c>
      <c r="C14" s="181" t="s">
        <v>52</v>
      </c>
      <c r="D14" s="78">
        <v>6.5</v>
      </c>
      <c r="E14" s="78">
        <v>6.5</v>
      </c>
      <c r="F14" s="78">
        <v>7.3</v>
      </c>
      <c r="G14" s="78">
        <v>6.6</v>
      </c>
      <c r="H14" s="79">
        <f>(D14+E14+F14+G14-Y14-AA14)/2</f>
        <v>6.549999999999999</v>
      </c>
      <c r="I14" s="78">
        <v>6.9</v>
      </c>
      <c r="J14" s="78">
        <v>6.5</v>
      </c>
      <c r="K14" s="78">
        <v>7.3</v>
      </c>
      <c r="L14" s="78">
        <v>6</v>
      </c>
      <c r="M14" s="80">
        <f>(I14+J14+K14+L14-AC14-AE14)/2</f>
        <v>6.699999999999999</v>
      </c>
      <c r="N14" s="78">
        <v>0.8</v>
      </c>
      <c r="O14" s="81">
        <v>0.8</v>
      </c>
      <c r="P14" s="99">
        <f>(N14)/2</f>
        <v>0.4</v>
      </c>
      <c r="Q14" s="78"/>
      <c r="R14" s="78"/>
      <c r="S14" s="78"/>
      <c r="T14" s="83">
        <f>Q14/2+R14+S14</f>
        <v>0</v>
      </c>
      <c r="U14" s="100">
        <f>H14+M14+P14-T14</f>
        <v>13.649999999999999</v>
      </c>
      <c r="V14" s="85">
        <f>RANK(U14,$U$11:$U$33,0)</f>
        <v>4</v>
      </c>
      <c r="W14" s="65"/>
      <c r="X14" s="65"/>
      <c r="Y14" s="65">
        <f>MIN(D14,E14,F14,G14)</f>
        <v>6.5</v>
      </c>
      <c r="Z14" s="65"/>
      <c r="AA14" s="65">
        <f>MAX(D14,E14,F14,G14)</f>
        <v>7.3</v>
      </c>
      <c r="AB14" s="65"/>
      <c r="AC14" s="65">
        <f>MIN(I14,J14,K14,L14)</f>
        <v>6</v>
      </c>
      <c r="AD14" s="65"/>
      <c r="AE14" s="65">
        <f>MAX(I14,J14,K14,L14)</f>
        <v>7.3</v>
      </c>
    </row>
    <row r="15" spans="1:31" s="69" customFormat="1" ht="35.25" customHeight="1">
      <c r="A15" s="114"/>
      <c r="B15" s="221" t="s">
        <v>20</v>
      </c>
      <c r="C15" s="221"/>
      <c r="D15" s="164"/>
      <c r="E15" s="164"/>
      <c r="F15" s="164"/>
      <c r="G15" s="164"/>
      <c r="H15" s="163" t="s">
        <v>37</v>
      </c>
      <c r="I15" s="164"/>
      <c r="J15" s="164"/>
      <c r="K15" s="164"/>
      <c r="L15" s="164"/>
      <c r="M15" s="164"/>
      <c r="N15" s="164"/>
      <c r="O15" s="10"/>
      <c r="P15" s="10"/>
      <c r="Q15" s="10"/>
      <c r="R15" s="10"/>
      <c r="S15" s="10"/>
      <c r="T15" s="10"/>
      <c r="U15" s="10"/>
      <c r="V15" s="10"/>
      <c r="W15" s="65"/>
      <c r="X15" s="65"/>
      <c r="Y15" s="65" t="e">
        <f>MIN(#REF!,#REF!,#REF!,#REF!)</f>
        <v>#REF!</v>
      </c>
      <c r="Z15" s="65"/>
      <c r="AA15" s="65" t="e">
        <f>MAX(#REF!,#REF!,#REF!,#REF!)</f>
        <v>#REF!</v>
      </c>
      <c r="AB15" s="65"/>
      <c r="AC15" s="65" t="e">
        <f>MIN(#REF!,#REF!,#REF!,#REF!)</f>
        <v>#REF!</v>
      </c>
      <c r="AD15" s="65"/>
      <c r="AE15" s="65" t="e">
        <f>MAX(#REF!,#REF!,#REF!,#REF!)</f>
        <v>#REF!</v>
      </c>
    </row>
    <row r="16" spans="1:31" s="69" customFormat="1" ht="26.25" customHeight="1">
      <c r="A16" s="136"/>
      <c r="B16" s="34" t="s">
        <v>27</v>
      </c>
      <c r="C16" s="10"/>
      <c r="D16" s="10"/>
      <c r="E16" s="10"/>
      <c r="F16" s="10"/>
      <c r="G16" s="10"/>
      <c r="H16" s="163" t="s">
        <v>38</v>
      </c>
      <c r="I16" s="10"/>
      <c r="J16" s="10"/>
      <c r="K16" s="34" t="s">
        <v>22</v>
      </c>
      <c r="L16"/>
      <c r="M16"/>
      <c r="N16"/>
      <c r="O16" s="16"/>
      <c r="P16" s="10"/>
      <c r="Q16" s="10"/>
      <c r="R16" s="10"/>
      <c r="S16" s="10"/>
      <c r="T16" s="10"/>
      <c r="U16" s="10"/>
      <c r="V16" s="10"/>
      <c r="W16" s="65"/>
      <c r="X16" s="65"/>
      <c r="Y16" s="65" t="e">
        <f>MIN(#REF!,#REF!,#REF!,#REF!)</f>
        <v>#REF!</v>
      </c>
      <c r="Z16" s="65"/>
      <c r="AA16" s="65" t="e">
        <f>MAX(#REF!,#REF!,#REF!,#REF!)</f>
        <v>#REF!</v>
      </c>
      <c r="AB16" s="65"/>
      <c r="AC16" s="65" t="e">
        <f>MIN(#REF!,#REF!,#REF!,#REF!)</f>
        <v>#REF!</v>
      </c>
      <c r="AD16" s="65"/>
      <c r="AE16" s="65" t="e">
        <f>MAX(#REF!,#REF!,#REF!,#REF!)</f>
        <v>#REF!</v>
      </c>
    </row>
    <row r="17" spans="1:31" s="69" customFormat="1" ht="81" customHeight="1">
      <c r="A17" s="136"/>
      <c r="O17" s="16"/>
      <c r="P17" s="10"/>
      <c r="Q17" s="10"/>
      <c r="R17" s="10"/>
      <c r="S17" s="10"/>
      <c r="T17" s="10"/>
      <c r="U17" s="10"/>
      <c r="V17" s="10"/>
      <c r="W17" s="65"/>
      <c r="X17" s="65"/>
      <c r="Y17" s="65" t="e">
        <f>MIN(#REF!,#REF!,#REF!,#REF!)</f>
        <v>#REF!</v>
      </c>
      <c r="Z17" s="65"/>
      <c r="AA17" s="65" t="e">
        <f>MAX(#REF!,#REF!,#REF!,#REF!)</f>
        <v>#REF!</v>
      </c>
      <c r="AB17" s="65"/>
      <c r="AC17" s="65" t="e">
        <f>MIN(#REF!,#REF!,#REF!,#REF!)</f>
        <v>#REF!</v>
      </c>
      <c r="AD17" s="65"/>
      <c r="AE17" s="65" t="e">
        <f>MAX(#REF!,#REF!,#REF!,#REF!)</f>
        <v>#REF!</v>
      </c>
    </row>
    <row r="18" spans="1:31" s="69" customFormat="1" ht="78.75" customHeight="1">
      <c r="A18" s="115"/>
      <c r="O18"/>
      <c r="P18" s="16"/>
      <c r="Q18" s="10"/>
      <c r="R18" s="10"/>
      <c r="S18" s="10"/>
      <c r="T18" s="10"/>
      <c r="U18" s="10"/>
      <c r="V18" s="10"/>
      <c r="W18" s="65"/>
      <c r="X18" s="65"/>
      <c r="Y18" s="65" t="e">
        <f>MIN(#REF!,#REF!,#REF!,#REF!)</f>
        <v>#REF!</v>
      </c>
      <c r="Z18" s="65"/>
      <c r="AA18" s="65" t="e">
        <f>MAX(#REF!,#REF!,#REF!,#REF!)</f>
        <v>#REF!</v>
      </c>
      <c r="AB18" s="65"/>
      <c r="AC18" s="65" t="e">
        <f>MIN(#REF!,#REF!,#REF!,#REF!)</f>
        <v>#REF!</v>
      </c>
      <c r="AD18" s="65"/>
      <c r="AE18" s="65" t="e">
        <f>MAX(#REF!,#REF!,#REF!,#REF!)</f>
        <v>#REF!</v>
      </c>
    </row>
    <row r="19" spans="1:31" s="69" customFormat="1" ht="39" customHeight="1">
      <c r="A19" s="115"/>
      <c r="P19" s="16"/>
      <c r="Q19" s="10"/>
      <c r="R19" s="10"/>
      <c r="S19" s="10"/>
      <c r="T19" s="10"/>
      <c r="U19" s="10"/>
      <c r="V19" s="10"/>
      <c r="W19" s="65"/>
      <c r="X19" s="65"/>
      <c r="Y19" s="65" t="e">
        <f>MIN(#REF!,#REF!,#REF!,#REF!)</f>
        <v>#REF!</v>
      </c>
      <c r="Z19" s="65"/>
      <c r="AA19" s="65" t="e">
        <f>MAX(#REF!,#REF!,#REF!,#REF!)</f>
        <v>#REF!</v>
      </c>
      <c r="AB19" s="65"/>
      <c r="AC19" s="65" t="e">
        <f>MIN(#REF!,#REF!,#REF!,#REF!)</f>
        <v>#REF!</v>
      </c>
      <c r="AD19" s="65"/>
      <c r="AE19" s="65" t="e">
        <f>MAX(#REF!,#REF!,#REF!,#REF!)</f>
        <v>#REF!</v>
      </c>
    </row>
    <row r="20" spans="1:31" s="69" customFormat="1" ht="28.5" customHeight="1">
      <c r="A20" s="116"/>
      <c r="P20"/>
      <c r="Q20"/>
      <c r="R20"/>
      <c r="S20"/>
      <c r="T20"/>
      <c r="U20"/>
      <c r="V20"/>
      <c r="W20" s="65"/>
      <c r="X20" s="65"/>
      <c r="Y20" s="65" t="e">
        <f>MIN(#REF!,#REF!,#REF!,#REF!)</f>
        <v>#REF!</v>
      </c>
      <c r="Z20" s="65"/>
      <c r="AA20" s="65" t="e">
        <f>MAX(#REF!,#REF!,#REF!,#REF!)</f>
        <v>#REF!</v>
      </c>
      <c r="AB20" s="65"/>
      <c r="AC20" s="65" t="e">
        <f>MIN(#REF!,#REF!,#REF!,#REF!)</f>
        <v>#REF!</v>
      </c>
      <c r="AD20" s="65"/>
      <c r="AE20" s="65" t="e">
        <f>MAX(#REF!,#REF!,#REF!,#REF!)</f>
        <v>#REF!</v>
      </c>
    </row>
    <row r="21" spans="1:31" s="69" customFormat="1" ht="30.75" customHeight="1">
      <c r="A21" s="116"/>
      <c r="B21" s="35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65"/>
      <c r="X21" s="65"/>
      <c r="Y21" s="65" t="e">
        <f>MIN(#REF!,#REF!,#REF!,#REF!)</f>
        <v>#REF!</v>
      </c>
      <c r="Z21" s="65"/>
      <c r="AA21" s="65" t="e">
        <f>MAX(#REF!,#REF!,#REF!,#REF!)</f>
        <v>#REF!</v>
      </c>
      <c r="AB21" s="65"/>
      <c r="AC21" s="65" t="e">
        <f>MIN(#REF!,#REF!,#REF!,#REF!)</f>
        <v>#REF!</v>
      </c>
      <c r="AD21" s="65"/>
      <c r="AE21" s="65" t="e">
        <f>MAX(#REF!,#REF!,#REF!,#REF!)</f>
        <v>#REF!</v>
      </c>
    </row>
    <row r="22" spans="1:31" s="69" customFormat="1" ht="8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38"/>
      <c r="Q22"/>
      <c r="R22"/>
      <c r="S22"/>
      <c r="T22"/>
      <c r="U22" s="38"/>
      <c r="V22"/>
      <c r="W22" s="65"/>
      <c r="X22" s="65"/>
      <c r="Y22" s="65" t="e">
        <f>MIN(#REF!,#REF!,#REF!,#REF!)</f>
        <v>#REF!</v>
      </c>
      <c r="Z22" s="65"/>
      <c r="AA22" s="65" t="e">
        <f>MAX(#REF!,#REF!,#REF!,#REF!)</f>
        <v>#REF!</v>
      </c>
      <c r="AB22" s="65"/>
      <c r="AC22" s="65" t="e">
        <f>MIN(#REF!,#REF!,#REF!,#REF!)</f>
        <v>#REF!</v>
      </c>
      <c r="AD22" s="65"/>
      <c r="AE22" s="65" t="e">
        <f>MAX(#REF!,#REF!,#REF!,#REF!)</f>
        <v>#REF!</v>
      </c>
    </row>
    <row r="23" spans="1:31" s="69" customFormat="1" ht="7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38"/>
      <c r="Q23"/>
      <c r="R23"/>
      <c r="S23"/>
      <c r="T23"/>
      <c r="U23" s="38"/>
      <c r="V23"/>
      <c r="W23" s="65"/>
      <c r="X23" s="65"/>
      <c r="Y23" s="65" t="e">
        <f>MIN(#REF!,#REF!,#REF!,#REF!)</f>
        <v>#REF!</v>
      </c>
      <c r="Z23" s="65"/>
      <c r="AA23" s="65" t="e">
        <f>MAX(#REF!,#REF!,#REF!,#REF!)</f>
        <v>#REF!</v>
      </c>
      <c r="AB23" s="65"/>
      <c r="AC23" s="65" t="e">
        <f>MIN(#REF!,#REF!,#REF!,#REF!)</f>
        <v>#REF!</v>
      </c>
      <c r="AD23" s="65"/>
      <c r="AE23" s="65" t="e">
        <f>MAX(#REF!,#REF!,#REF!,#REF!)</f>
        <v>#REF!</v>
      </c>
    </row>
    <row r="24" spans="1:31" s="69" customFormat="1" ht="78.75" customHeight="1">
      <c r="A24"/>
      <c r="B24" s="10"/>
      <c r="C24" s="10"/>
      <c r="D24"/>
      <c r="E24"/>
      <c r="F24"/>
      <c r="G24"/>
      <c r="H24"/>
      <c r="I24"/>
      <c r="J24"/>
      <c r="K24"/>
      <c r="L24"/>
      <c r="M24"/>
      <c r="N24"/>
      <c r="O24"/>
      <c r="P24" s="38"/>
      <c r="Q24"/>
      <c r="R24"/>
      <c r="S24"/>
      <c r="T24"/>
      <c r="U24" s="38"/>
      <c r="V24"/>
      <c r="W24" s="65"/>
      <c r="X24" s="65"/>
      <c r="Y24" s="65" t="e">
        <f>MIN(#REF!,#REF!,#REF!,#REF!)</f>
        <v>#REF!</v>
      </c>
      <c r="Z24" s="65"/>
      <c r="AA24" s="65" t="e">
        <f>MAX(#REF!,#REF!,#REF!,#REF!)</f>
        <v>#REF!</v>
      </c>
      <c r="AB24" s="65"/>
      <c r="AC24" s="65" t="e">
        <f>MIN(#REF!,#REF!,#REF!,#REF!)</f>
        <v>#REF!</v>
      </c>
      <c r="AD24" s="65"/>
      <c r="AE24" s="65" t="e">
        <f>MAX(#REF!,#REF!,#REF!,#REF!)</f>
        <v>#REF!</v>
      </c>
    </row>
    <row r="25" spans="1:31" s="2" customFormat="1" ht="15">
      <c r="A25"/>
      <c r="B25" s="10"/>
      <c r="C25" s="10"/>
      <c r="D25"/>
      <c r="E25"/>
      <c r="F25"/>
      <c r="G25"/>
      <c r="H25"/>
      <c r="I25"/>
      <c r="J25"/>
      <c r="K25"/>
      <c r="L25"/>
      <c r="M25"/>
      <c r="N25"/>
      <c r="O25"/>
      <c r="P25" s="38"/>
      <c r="Q25"/>
      <c r="R25"/>
      <c r="S25"/>
      <c r="T25"/>
      <c r="U25" s="38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38"/>
      <c r="Q26"/>
      <c r="R26"/>
      <c r="S26"/>
      <c r="T26"/>
      <c r="U26" s="38"/>
      <c r="V26"/>
      <c r="W26"/>
      <c r="X26"/>
      <c r="Y26"/>
      <c r="Z26"/>
      <c r="AA26"/>
      <c r="AB26"/>
      <c r="AC26"/>
      <c r="AD26"/>
      <c r="AE26"/>
    </row>
    <row r="27" spans="1:31" s="2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38"/>
      <c r="Q27"/>
      <c r="R27"/>
      <c r="S27"/>
      <c r="T27"/>
      <c r="U27" s="38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38"/>
      <c r="Q28"/>
      <c r="R28"/>
      <c r="S28"/>
      <c r="T28"/>
      <c r="U28" s="38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38"/>
      <c r="Q29"/>
      <c r="R29"/>
      <c r="S29"/>
      <c r="T29"/>
      <c r="U29" s="38"/>
      <c r="V29"/>
      <c r="W29"/>
      <c r="X29"/>
      <c r="Y29"/>
      <c r="Z29"/>
      <c r="AA29"/>
      <c r="AB29"/>
      <c r="AC29"/>
      <c r="AD29"/>
      <c r="AE29"/>
    </row>
    <row r="30" spans="1:31" s="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38"/>
      <c r="Q30"/>
      <c r="R30"/>
      <c r="S30"/>
      <c r="T30"/>
      <c r="U30" s="38"/>
      <c r="V30"/>
      <c r="W30"/>
      <c r="X30"/>
      <c r="Y30"/>
      <c r="Z30"/>
      <c r="AA30"/>
      <c r="AB30"/>
      <c r="AC30"/>
      <c r="AD30"/>
      <c r="AE30"/>
    </row>
    <row r="31" spans="1:31" s="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38"/>
      <c r="Q31"/>
      <c r="R31"/>
      <c r="S31"/>
      <c r="T31"/>
      <c r="U31" s="38"/>
      <c r="V31"/>
      <c r="W31"/>
      <c r="X31"/>
      <c r="Y31"/>
      <c r="Z31"/>
      <c r="AA31"/>
      <c r="AB31"/>
      <c r="AC31"/>
      <c r="AD31"/>
      <c r="AE31"/>
    </row>
    <row r="32" spans="1:31" s="10" customFormat="1" ht="15">
      <c r="A32"/>
      <c r="B32" s="22"/>
      <c r="C32"/>
      <c r="D32"/>
      <c r="E32"/>
      <c r="F32"/>
      <c r="G32"/>
      <c r="H32"/>
      <c r="I32"/>
      <c r="J32"/>
      <c r="K32"/>
      <c r="L32"/>
      <c r="M32"/>
      <c r="N32"/>
      <c r="O32"/>
      <c r="P32" s="38"/>
      <c r="Q32"/>
      <c r="R32"/>
      <c r="S32"/>
      <c r="T32"/>
      <c r="U32" s="38"/>
      <c r="V32"/>
      <c r="W32"/>
      <c r="X32"/>
      <c r="Y32"/>
      <c r="Z32"/>
      <c r="AA32"/>
      <c r="AB32"/>
      <c r="AC32"/>
      <c r="AD32"/>
      <c r="AE32"/>
    </row>
    <row r="33" spans="1:31" s="10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38"/>
      <c r="Q33"/>
      <c r="R33"/>
      <c r="S33"/>
      <c r="T33"/>
      <c r="U33" s="38"/>
      <c r="V33"/>
      <c r="W33"/>
      <c r="X33"/>
      <c r="Y33"/>
      <c r="Z33"/>
      <c r="AA33"/>
      <c r="AB33"/>
      <c r="AC33"/>
      <c r="AD33"/>
      <c r="AE33"/>
    </row>
    <row r="34" spans="1:31" s="10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8"/>
      <c r="Q34"/>
      <c r="R34"/>
      <c r="S34"/>
      <c r="T34"/>
      <c r="U34" s="38"/>
      <c r="V34"/>
      <c r="W34"/>
      <c r="X34"/>
      <c r="Y34"/>
      <c r="Z34"/>
      <c r="AA34"/>
      <c r="AB34"/>
      <c r="AC34"/>
      <c r="AD34"/>
      <c r="AE34"/>
    </row>
    <row r="35" spans="1:31" s="10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38"/>
      <c r="Q35"/>
      <c r="R35"/>
      <c r="S35"/>
      <c r="T35"/>
      <c r="U35" s="38"/>
      <c r="V35"/>
      <c r="W35"/>
      <c r="X35"/>
      <c r="Y35"/>
      <c r="Z35"/>
      <c r="AA35"/>
      <c r="AB35"/>
      <c r="AC35"/>
      <c r="AD35"/>
      <c r="AE35"/>
    </row>
    <row r="36" spans="1:31" s="10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38"/>
      <c r="Q36"/>
      <c r="R36"/>
      <c r="S36"/>
      <c r="T36"/>
      <c r="U36" s="38"/>
      <c r="V36"/>
      <c r="W36"/>
      <c r="X36"/>
      <c r="Y36"/>
      <c r="Z36"/>
      <c r="AA36"/>
      <c r="AB36"/>
      <c r="AC36"/>
      <c r="AD36"/>
      <c r="AE36"/>
    </row>
    <row r="37" spans="1:31" s="10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38"/>
      <c r="Q37"/>
      <c r="R37"/>
      <c r="S37"/>
      <c r="T37"/>
      <c r="U37" s="38"/>
      <c r="V37"/>
      <c r="W37"/>
      <c r="X37"/>
      <c r="Y37"/>
      <c r="Z37"/>
      <c r="AA37"/>
      <c r="AB37"/>
      <c r="AC37"/>
      <c r="AD37"/>
      <c r="AE37"/>
    </row>
    <row r="38" spans="1:31" s="10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38"/>
      <c r="Q38"/>
      <c r="R38"/>
      <c r="S38"/>
      <c r="T38"/>
      <c r="U38" s="38"/>
      <c r="V38"/>
      <c r="W38"/>
      <c r="X38"/>
      <c r="Y38"/>
      <c r="Z38"/>
      <c r="AA38"/>
      <c r="AB38"/>
      <c r="AC38"/>
      <c r="AD38"/>
      <c r="AE38"/>
    </row>
    <row r="39" spans="1:31" s="10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38"/>
      <c r="Q39"/>
      <c r="R39"/>
      <c r="S39"/>
      <c r="T39"/>
      <c r="U39" s="38"/>
      <c r="V39"/>
      <c r="W39"/>
      <c r="X39"/>
      <c r="Y39"/>
      <c r="Z39"/>
      <c r="AA39"/>
      <c r="AB39"/>
      <c r="AC39"/>
      <c r="AD39"/>
      <c r="AE39"/>
    </row>
    <row r="40" spans="1:31" s="10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38"/>
      <c r="Q40"/>
      <c r="R40"/>
      <c r="S40"/>
      <c r="T40"/>
      <c r="U40" s="38"/>
      <c r="V40"/>
      <c r="W40"/>
      <c r="X40"/>
      <c r="Y40"/>
      <c r="Z40"/>
      <c r="AA40"/>
      <c r="AB40"/>
      <c r="AC40"/>
      <c r="AD40"/>
      <c r="AE40"/>
    </row>
    <row r="41" spans="1:31" s="10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38"/>
      <c r="Q41"/>
      <c r="R41"/>
      <c r="S41"/>
      <c r="T41"/>
      <c r="U41" s="38"/>
      <c r="V41"/>
      <c r="W41"/>
      <c r="X41"/>
      <c r="Y41"/>
      <c r="Z41"/>
      <c r="AA41"/>
      <c r="AB41"/>
      <c r="AC41"/>
      <c r="AD41"/>
      <c r="AE41"/>
    </row>
    <row r="42" spans="1:31" s="22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38"/>
      <c r="Q42"/>
      <c r="R42"/>
      <c r="S42"/>
      <c r="T42"/>
      <c r="U42" s="38"/>
      <c r="V42"/>
      <c r="W42"/>
      <c r="X42"/>
      <c r="Y42"/>
      <c r="Z42"/>
      <c r="AA42"/>
      <c r="AB42"/>
      <c r="AC42"/>
      <c r="AD42"/>
      <c r="AE42"/>
    </row>
    <row r="43" spans="1:31" s="10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38"/>
      <c r="Q43"/>
      <c r="R43"/>
      <c r="S43"/>
      <c r="T43"/>
      <c r="U43" s="38"/>
      <c r="V43"/>
      <c r="W43"/>
      <c r="X43"/>
      <c r="Y43"/>
      <c r="Z43"/>
      <c r="AA43"/>
      <c r="AB43"/>
      <c r="AC43"/>
      <c r="AD43"/>
      <c r="AE43"/>
    </row>
    <row r="44" spans="1:31" s="10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38"/>
      <c r="Q44"/>
      <c r="R44"/>
      <c r="S44"/>
      <c r="T44"/>
      <c r="U44" s="38"/>
      <c r="V44"/>
      <c r="W44"/>
      <c r="X44"/>
      <c r="Y44"/>
      <c r="Z44"/>
      <c r="AA44"/>
      <c r="AB44"/>
      <c r="AC44"/>
      <c r="AD44"/>
      <c r="AE44"/>
    </row>
  </sheetData>
  <sheetProtection/>
  <mergeCells count="6">
    <mergeCell ref="B15:C15"/>
    <mergeCell ref="V9:V10"/>
    <mergeCell ref="D9:H9"/>
    <mergeCell ref="I9:M9"/>
    <mergeCell ref="N9:P9"/>
    <mergeCell ref="Q9:T9"/>
  </mergeCells>
  <printOptions/>
  <pageMargins left="0.18" right="0.15748031496062992" top="0.31496062992125984" bottom="0.2755905511811024" header="0.15748031496062992" footer="0.1968503937007874"/>
  <pageSetup horizontalDpi="600" verticalDpi="600" orientation="landscape" paperSize="9" scale="95" r:id="rId2"/>
  <colBreaks count="1" manualBreakCount="1">
    <brk id="2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7">
      <selection activeCell="U15" sqref="U15"/>
    </sheetView>
  </sheetViews>
  <sheetFormatPr defaultColWidth="9.140625" defaultRowHeight="12.75"/>
  <cols>
    <col min="1" max="1" width="3.8515625" style="116" customWidth="1"/>
    <col min="2" max="2" width="24.140625" style="35" customWidth="1"/>
    <col min="3" max="3" width="17.8515625" style="0" customWidth="1"/>
    <col min="4" max="6" width="5.421875" style="0" customWidth="1"/>
    <col min="7" max="7" width="6.00390625" style="0" customWidth="1"/>
    <col min="8" max="8" width="7.1406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8.7109375" style="0" customWidth="1"/>
    <col min="25" max="25" width="11.57421875" style="0" bestFit="1" customWidth="1"/>
    <col min="27" max="27" width="11.57421875" style="0" bestFit="1" customWidth="1"/>
    <col min="32" max="32" width="9.140625" style="2" customWidth="1"/>
  </cols>
  <sheetData>
    <row r="1" spans="1:32" ht="15.75">
      <c r="A1" s="13"/>
      <c r="B1" s="73"/>
      <c r="C1" s="39"/>
      <c r="D1" s="13"/>
      <c r="E1" s="40"/>
      <c r="F1" s="40"/>
      <c r="G1" s="40"/>
      <c r="H1" s="40"/>
      <c r="I1" s="40"/>
      <c r="J1" s="40" t="s">
        <v>18</v>
      </c>
      <c r="K1" s="40"/>
      <c r="L1" s="40"/>
      <c r="M1" s="40"/>
      <c r="N1" s="40"/>
      <c r="O1" s="40"/>
      <c r="P1" s="46"/>
      <c r="Q1" s="40"/>
      <c r="R1" s="40"/>
      <c r="S1" s="40"/>
      <c r="T1" s="41"/>
      <c r="U1" s="42"/>
      <c r="V1" s="13"/>
      <c r="AF1"/>
    </row>
    <row r="2" spans="1:32" ht="18.75">
      <c r="A2" s="41"/>
      <c r="B2" s="43"/>
      <c r="C2" s="170" t="s">
        <v>44</v>
      </c>
      <c r="D2" s="171"/>
      <c r="E2" s="48"/>
      <c r="F2" s="48"/>
      <c r="G2" s="172"/>
      <c r="H2" s="48"/>
      <c r="I2" s="173"/>
      <c r="J2" s="48"/>
      <c r="K2" s="173"/>
      <c r="L2" s="174"/>
      <c r="M2" s="175"/>
      <c r="N2" s="175"/>
      <c r="O2" s="175"/>
      <c r="P2" s="176"/>
      <c r="Q2" s="48"/>
      <c r="R2" s="40"/>
      <c r="S2" s="40"/>
      <c r="T2" s="41"/>
      <c r="U2" s="42"/>
      <c r="V2" s="41"/>
      <c r="AF2"/>
    </row>
    <row r="3" spans="1:32" ht="18.75">
      <c r="A3" s="41"/>
      <c r="B3" s="43"/>
      <c r="C3" s="43"/>
      <c r="D3" s="41"/>
      <c r="E3" s="40"/>
      <c r="F3" s="40"/>
      <c r="G3" s="40"/>
      <c r="H3" s="40"/>
      <c r="I3" s="40"/>
      <c r="J3" s="48" t="s">
        <v>30</v>
      </c>
      <c r="K3" s="40"/>
      <c r="L3" s="40"/>
      <c r="M3" s="40"/>
      <c r="N3" s="40"/>
      <c r="O3" s="40"/>
      <c r="P3" s="46"/>
      <c r="Q3" s="40"/>
      <c r="R3" s="40"/>
      <c r="S3" s="40"/>
      <c r="T3" s="44"/>
      <c r="U3" s="45"/>
      <c r="V3" s="41"/>
      <c r="AF3"/>
    </row>
    <row r="4" spans="1:32" ht="18.75">
      <c r="A4" s="41"/>
      <c r="B4" s="43"/>
      <c r="C4" s="170"/>
      <c r="D4" s="171"/>
      <c r="E4" s="48"/>
      <c r="F4" s="48"/>
      <c r="G4" s="172"/>
      <c r="H4" s="48"/>
      <c r="I4" s="173"/>
      <c r="J4" s="48"/>
      <c r="K4" s="173"/>
      <c r="L4" s="174"/>
      <c r="M4" s="175"/>
      <c r="N4" s="175"/>
      <c r="O4" s="175"/>
      <c r="P4" s="176"/>
      <c r="Q4" s="48"/>
      <c r="R4" s="40"/>
      <c r="S4" s="40"/>
      <c r="T4" s="44"/>
      <c r="U4" s="45"/>
      <c r="V4" s="41"/>
      <c r="AF4"/>
    </row>
    <row r="5" spans="1:32" ht="15.75">
      <c r="A5" s="111"/>
      <c r="B5" s="108"/>
      <c r="C5" s="43"/>
      <c r="D5" s="41"/>
      <c r="E5" s="44"/>
      <c r="F5" s="44"/>
      <c r="G5" s="44"/>
      <c r="H5" s="41"/>
      <c r="I5" s="177" t="s">
        <v>43</v>
      </c>
      <c r="J5" s="13"/>
      <c r="K5" s="40"/>
      <c r="L5" s="40"/>
      <c r="M5" s="40"/>
      <c r="N5" s="40"/>
      <c r="O5" s="40"/>
      <c r="P5" s="45"/>
      <c r="Q5" s="41"/>
      <c r="R5" s="41" t="s">
        <v>19</v>
      </c>
      <c r="S5" s="44"/>
      <c r="T5" t="s">
        <v>45</v>
      </c>
      <c r="U5" s="46"/>
      <c r="V5" s="6"/>
      <c r="W5" s="44"/>
      <c r="X5" s="41"/>
      <c r="Y5" s="41"/>
      <c r="Z5" s="41"/>
      <c r="AA5" s="41"/>
      <c r="AB5" s="41"/>
      <c r="AC5" s="41"/>
      <c r="AD5" s="41"/>
      <c r="AE5" s="41"/>
      <c r="AF5" s="13"/>
    </row>
    <row r="6" spans="1:32" ht="15.75">
      <c r="A6" s="111"/>
      <c r="B6" s="108"/>
      <c r="C6" s="43"/>
      <c r="D6" s="41"/>
      <c r="E6" s="13"/>
      <c r="F6" s="13"/>
      <c r="G6" s="47"/>
      <c r="H6" s="47"/>
      <c r="I6" s="47"/>
      <c r="K6" s="47"/>
      <c r="L6" s="47"/>
      <c r="M6" s="47"/>
      <c r="N6" s="47"/>
      <c r="O6" s="47"/>
      <c r="P6" s="42"/>
      <c r="Q6" s="41"/>
      <c r="R6" s="13"/>
      <c r="S6" s="44" t="s">
        <v>21</v>
      </c>
      <c r="T6" s="44"/>
      <c r="U6" s="45"/>
      <c r="V6" s="41"/>
      <c r="W6" s="41"/>
      <c r="X6" s="41"/>
      <c r="Y6" s="41"/>
      <c r="Z6" s="41"/>
      <c r="AA6" s="41"/>
      <c r="AB6" s="41"/>
      <c r="AC6" s="41"/>
      <c r="AD6" s="41"/>
      <c r="AE6" s="41"/>
      <c r="AF6" s="13"/>
    </row>
    <row r="7" spans="1:32" ht="15.75">
      <c r="A7" s="112"/>
      <c r="B7" s="109"/>
      <c r="C7" s="2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9" t="s">
        <v>41</v>
      </c>
      <c r="Q7" s="7"/>
      <c r="R7" s="7"/>
      <c r="S7" s="77"/>
      <c r="T7" s="36"/>
      <c r="V7" s="7"/>
      <c r="W7" s="7"/>
      <c r="X7" s="7"/>
      <c r="Y7" s="7"/>
      <c r="Z7" s="7"/>
      <c r="AA7" s="7"/>
      <c r="AB7" s="7"/>
      <c r="AC7" s="7"/>
      <c r="AD7" s="7"/>
      <c r="AE7" s="7"/>
      <c r="AF7" s="5"/>
    </row>
    <row r="8" spans="1:32" ht="15.75">
      <c r="A8" s="113"/>
      <c r="B8" s="117"/>
      <c r="C8" s="9"/>
      <c r="D8" s="12"/>
      <c r="E8" s="12"/>
      <c r="F8" s="12"/>
      <c r="G8" s="12"/>
      <c r="H8" s="12"/>
      <c r="I8" s="9"/>
      <c r="J8" s="12"/>
      <c r="K8" s="12"/>
      <c r="L8" s="14"/>
      <c r="M8" s="51" t="s">
        <v>23</v>
      </c>
      <c r="O8" s="15"/>
      <c r="P8" s="15"/>
      <c r="Q8" s="10"/>
      <c r="R8" s="10"/>
      <c r="S8" s="11"/>
      <c r="T8" s="12"/>
      <c r="U8" s="9"/>
      <c r="V8" s="9"/>
      <c r="W8" s="9"/>
      <c r="X8" s="9"/>
      <c r="Y8" s="12"/>
      <c r="Z8" s="9"/>
      <c r="AA8" s="9"/>
      <c r="AB8" s="9"/>
      <c r="AC8" s="9"/>
      <c r="AD8" s="9"/>
      <c r="AE8" s="9"/>
      <c r="AF8" s="3"/>
    </row>
    <row r="9" spans="1:32" ht="15">
      <c r="A9" s="29"/>
      <c r="B9" s="110"/>
      <c r="C9" s="57"/>
      <c r="D9" s="215" t="s">
        <v>1</v>
      </c>
      <c r="E9" s="216"/>
      <c r="F9" s="216"/>
      <c r="G9" s="216"/>
      <c r="H9" s="217"/>
      <c r="I9" s="215" t="s">
        <v>0</v>
      </c>
      <c r="J9" s="216"/>
      <c r="K9" s="216"/>
      <c r="L9" s="216"/>
      <c r="M9" s="217"/>
      <c r="N9" s="215" t="s">
        <v>2</v>
      </c>
      <c r="O9" s="216"/>
      <c r="P9" s="217"/>
      <c r="Q9" s="215" t="s">
        <v>3</v>
      </c>
      <c r="R9" s="216"/>
      <c r="S9" s="216"/>
      <c r="T9" s="217"/>
      <c r="U9" s="18"/>
      <c r="V9" s="213" t="s">
        <v>17</v>
      </c>
      <c r="W9" s="16"/>
      <c r="X9" s="16"/>
      <c r="Y9" s="16"/>
      <c r="Z9" s="16"/>
      <c r="AA9" s="16"/>
      <c r="AB9" s="16"/>
      <c r="AC9" s="16"/>
      <c r="AD9" s="16"/>
      <c r="AE9" s="16"/>
      <c r="AF9" s="17"/>
    </row>
    <row r="10" spans="1:32" ht="38.25">
      <c r="A10" s="58" t="s">
        <v>5</v>
      </c>
      <c r="B10" s="58" t="s">
        <v>6</v>
      </c>
      <c r="C10" s="58" t="s">
        <v>28</v>
      </c>
      <c r="D10" s="29">
        <v>1</v>
      </c>
      <c r="E10" s="29">
        <v>2</v>
      </c>
      <c r="F10" s="29">
        <v>3</v>
      </c>
      <c r="G10" s="29">
        <v>4</v>
      </c>
      <c r="H10" s="59" t="s">
        <v>7</v>
      </c>
      <c r="I10" s="29">
        <v>1</v>
      </c>
      <c r="J10" s="29">
        <v>2</v>
      </c>
      <c r="K10" s="29">
        <v>3</v>
      </c>
      <c r="L10" s="29">
        <v>4</v>
      </c>
      <c r="M10" s="60" t="s">
        <v>7</v>
      </c>
      <c r="N10" s="29">
        <v>1</v>
      </c>
      <c r="O10" s="29">
        <v>2</v>
      </c>
      <c r="P10" s="61" t="s">
        <v>7</v>
      </c>
      <c r="Q10" s="29" t="s">
        <v>8</v>
      </c>
      <c r="R10" s="29" t="s">
        <v>9</v>
      </c>
      <c r="S10" s="105" t="s">
        <v>15</v>
      </c>
      <c r="T10" s="63" t="s">
        <v>16</v>
      </c>
      <c r="U10" s="62" t="s">
        <v>10</v>
      </c>
      <c r="V10" s="214"/>
      <c r="W10" s="16"/>
      <c r="X10" s="16"/>
      <c r="Y10" s="16" t="s">
        <v>11</v>
      </c>
      <c r="Z10" s="16"/>
      <c r="AA10" s="16" t="s">
        <v>12</v>
      </c>
      <c r="AB10" s="16"/>
      <c r="AC10" s="16" t="s">
        <v>13</v>
      </c>
      <c r="AD10" s="16"/>
      <c r="AE10" s="16" t="s">
        <v>14</v>
      </c>
      <c r="AF10" s="17"/>
    </row>
    <row r="11" spans="1:37" ht="30" customHeight="1">
      <c r="A11" s="64">
        <v>7</v>
      </c>
      <c r="B11" s="152" t="s">
        <v>74</v>
      </c>
      <c r="C11" s="189" t="s">
        <v>52</v>
      </c>
      <c r="D11" s="78">
        <v>8.3</v>
      </c>
      <c r="E11" s="78">
        <v>8</v>
      </c>
      <c r="F11" s="78">
        <v>8.4</v>
      </c>
      <c r="G11" s="78">
        <v>8</v>
      </c>
      <c r="H11" s="79">
        <f aca="true" t="shared" si="0" ref="H11:H18">(D11+E11+F11+G11-Y11-AA11)/2</f>
        <v>8.150000000000002</v>
      </c>
      <c r="I11" s="78">
        <v>7.8</v>
      </c>
      <c r="J11" s="78">
        <v>7.9</v>
      </c>
      <c r="K11" s="78">
        <v>7.6</v>
      </c>
      <c r="L11" s="78">
        <v>8.3</v>
      </c>
      <c r="M11" s="80">
        <f aca="true" t="shared" si="1" ref="M11:M18">(I11+J11+K11+L11-AC11-AE11)/2</f>
        <v>7.85</v>
      </c>
      <c r="N11" s="78">
        <v>1.6</v>
      </c>
      <c r="O11" s="81">
        <v>1.6</v>
      </c>
      <c r="P11" s="82">
        <f aca="true" t="shared" si="2" ref="P11:P18">(N11)/2</f>
        <v>0.8</v>
      </c>
      <c r="Q11" s="78"/>
      <c r="R11" s="78"/>
      <c r="S11" s="78"/>
      <c r="T11" s="83">
        <f aca="true" t="shared" si="3" ref="T11:T18">Q11/2+R11+S11</f>
        <v>0</v>
      </c>
      <c r="U11" s="84">
        <f aca="true" t="shared" si="4" ref="U11:U18">H11+M11+P11-T11</f>
        <v>16.8</v>
      </c>
      <c r="V11" s="85">
        <f aca="true" t="shared" si="5" ref="V11:V18">RANK(U11,$U$10:$U$25,0)</f>
        <v>1</v>
      </c>
      <c r="W11" s="65"/>
      <c r="X11" s="65"/>
      <c r="Y11" s="65">
        <f aca="true" t="shared" si="6" ref="Y11:Y18">MIN(D11,E11,F11,G11)</f>
        <v>8</v>
      </c>
      <c r="Z11" s="65"/>
      <c r="AA11" s="65">
        <f aca="true" t="shared" si="7" ref="AA11:AA18">MAX(D11,E11,F11,G11)</f>
        <v>8.4</v>
      </c>
      <c r="AB11" s="65"/>
      <c r="AC11" s="65">
        <f aca="true" t="shared" si="8" ref="AC11:AC18">MIN(I11,J11,K11,L11)</f>
        <v>7.6</v>
      </c>
      <c r="AD11" s="65"/>
      <c r="AE11" s="65">
        <f aca="true" t="shared" si="9" ref="AE11:AE18">MAX(I11,J11,K11,L11)</f>
        <v>8.3</v>
      </c>
      <c r="AF11" s="65"/>
      <c r="AG11" s="86"/>
      <c r="AH11" s="86"/>
      <c r="AI11" s="86"/>
      <c r="AJ11" s="86"/>
      <c r="AK11" s="86"/>
    </row>
    <row r="12" spans="1:37" ht="30" customHeight="1">
      <c r="A12" s="64">
        <v>3</v>
      </c>
      <c r="B12" s="188" t="s">
        <v>77</v>
      </c>
      <c r="C12" s="189" t="s">
        <v>78</v>
      </c>
      <c r="D12" s="78">
        <v>8.3</v>
      </c>
      <c r="E12" s="78">
        <v>7.8</v>
      </c>
      <c r="F12" s="78">
        <v>8.3</v>
      </c>
      <c r="G12" s="78">
        <v>7.9</v>
      </c>
      <c r="H12" s="79">
        <f t="shared" si="0"/>
        <v>8.100000000000001</v>
      </c>
      <c r="I12" s="78">
        <v>7.6</v>
      </c>
      <c r="J12" s="78">
        <v>7.6</v>
      </c>
      <c r="K12" s="78">
        <v>7.7</v>
      </c>
      <c r="L12" s="78">
        <v>7.7</v>
      </c>
      <c r="M12" s="80">
        <f t="shared" si="1"/>
        <v>7.65</v>
      </c>
      <c r="N12" s="78">
        <v>1.6</v>
      </c>
      <c r="O12" s="81">
        <v>1.6</v>
      </c>
      <c r="P12" s="82">
        <f t="shared" si="2"/>
        <v>0.8</v>
      </c>
      <c r="Q12" s="78"/>
      <c r="R12" s="78"/>
      <c r="S12" s="78"/>
      <c r="T12" s="83">
        <f t="shared" si="3"/>
        <v>0</v>
      </c>
      <c r="U12" s="84">
        <f t="shared" si="4"/>
        <v>16.55</v>
      </c>
      <c r="V12" s="85">
        <f t="shared" si="5"/>
        <v>2</v>
      </c>
      <c r="W12" s="65"/>
      <c r="X12" s="65"/>
      <c r="Y12" s="65">
        <f t="shared" si="6"/>
        <v>7.8</v>
      </c>
      <c r="Z12" s="65"/>
      <c r="AA12" s="65">
        <f t="shared" si="7"/>
        <v>8.3</v>
      </c>
      <c r="AB12" s="65"/>
      <c r="AC12" s="65">
        <f t="shared" si="8"/>
        <v>7.6</v>
      </c>
      <c r="AD12" s="65"/>
      <c r="AE12" s="65">
        <f t="shared" si="9"/>
        <v>7.7</v>
      </c>
      <c r="AF12" s="65"/>
      <c r="AG12" s="86"/>
      <c r="AH12" s="86"/>
      <c r="AI12" s="86"/>
      <c r="AJ12" s="86"/>
      <c r="AK12" s="86"/>
    </row>
    <row r="13" spans="1:37" ht="30" customHeight="1">
      <c r="A13" s="64">
        <v>2</v>
      </c>
      <c r="B13" s="188" t="s">
        <v>63</v>
      </c>
      <c r="C13" s="189" t="s">
        <v>52</v>
      </c>
      <c r="D13" s="78">
        <v>8.2</v>
      </c>
      <c r="E13" s="78">
        <v>7.8</v>
      </c>
      <c r="F13" s="78">
        <v>8</v>
      </c>
      <c r="G13" s="78">
        <v>7.8</v>
      </c>
      <c r="H13" s="79">
        <f t="shared" si="0"/>
        <v>7.9</v>
      </c>
      <c r="I13" s="78">
        <v>7.2</v>
      </c>
      <c r="J13" s="78">
        <v>7.6</v>
      </c>
      <c r="K13" s="78">
        <v>7.5</v>
      </c>
      <c r="L13" s="78">
        <v>7.6</v>
      </c>
      <c r="M13" s="80">
        <f t="shared" si="1"/>
        <v>7.55</v>
      </c>
      <c r="N13" s="78">
        <v>1.6</v>
      </c>
      <c r="O13" s="81">
        <v>1.6</v>
      </c>
      <c r="P13" s="82">
        <f t="shared" si="2"/>
        <v>0.8</v>
      </c>
      <c r="Q13" s="78"/>
      <c r="R13" s="78"/>
      <c r="S13" s="78"/>
      <c r="T13" s="83">
        <f t="shared" si="3"/>
        <v>0</v>
      </c>
      <c r="U13" s="84">
        <f t="shared" si="4"/>
        <v>16.25</v>
      </c>
      <c r="V13" s="85">
        <f t="shared" si="5"/>
        <v>3</v>
      </c>
      <c r="W13" s="65"/>
      <c r="X13" s="65"/>
      <c r="Y13" s="65">
        <f t="shared" si="6"/>
        <v>7.8</v>
      </c>
      <c r="Z13" s="65"/>
      <c r="AA13" s="65">
        <f t="shared" si="7"/>
        <v>8.2</v>
      </c>
      <c r="AB13" s="65"/>
      <c r="AC13" s="65">
        <f t="shared" si="8"/>
        <v>7.2</v>
      </c>
      <c r="AD13" s="65"/>
      <c r="AE13" s="65">
        <f t="shared" si="9"/>
        <v>7.6</v>
      </c>
      <c r="AF13" s="65"/>
      <c r="AG13" s="86"/>
      <c r="AH13" s="86"/>
      <c r="AI13" s="86"/>
      <c r="AJ13" s="86"/>
      <c r="AK13" s="86"/>
    </row>
    <row r="14" spans="1:37" ht="30" customHeight="1">
      <c r="A14" s="64">
        <v>4</v>
      </c>
      <c r="B14" s="188" t="s">
        <v>75</v>
      </c>
      <c r="C14" s="189" t="s">
        <v>52</v>
      </c>
      <c r="D14" s="78">
        <v>7.8</v>
      </c>
      <c r="E14" s="78">
        <v>7.8</v>
      </c>
      <c r="F14" s="78">
        <v>7.7</v>
      </c>
      <c r="G14" s="78">
        <v>7.5</v>
      </c>
      <c r="H14" s="79">
        <f t="shared" si="0"/>
        <v>7.75</v>
      </c>
      <c r="I14" s="78">
        <v>7.6</v>
      </c>
      <c r="J14" s="78">
        <v>7.6</v>
      </c>
      <c r="K14" s="78">
        <v>7.5</v>
      </c>
      <c r="L14" s="78">
        <v>8</v>
      </c>
      <c r="M14" s="80">
        <f t="shared" si="1"/>
        <v>7.6</v>
      </c>
      <c r="N14" s="78">
        <v>1.6</v>
      </c>
      <c r="O14" s="81">
        <v>1.6</v>
      </c>
      <c r="P14" s="82">
        <f t="shared" si="2"/>
        <v>0.8</v>
      </c>
      <c r="Q14" s="78"/>
      <c r="R14" s="78"/>
      <c r="S14" s="78"/>
      <c r="T14" s="83">
        <f t="shared" si="3"/>
        <v>0</v>
      </c>
      <c r="U14" s="84">
        <f t="shared" si="4"/>
        <v>16.15</v>
      </c>
      <c r="V14" s="85">
        <f t="shared" si="5"/>
        <v>4</v>
      </c>
      <c r="W14" s="65"/>
      <c r="X14" s="65"/>
      <c r="Y14" s="65">
        <f t="shared" si="6"/>
        <v>7.5</v>
      </c>
      <c r="Z14" s="65"/>
      <c r="AA14" s="65">
        <f t="shared" si="7"/>
        <v>7.8</v>
      </c>
      <c r="AB14" s="65"/>
      <c r="AC14" s="65">
        <f t="shared" si="8"/>
        <v>7.5</v>
      </c>
      <c r="AD14" s="65"/>
      <c r="AE14" s="65">
        <f t="shared" si="9"/>
        <v>8</v>
      </c>
      <c r="AF14" s="65"/>
      <c r="AG14" s="86"/>
      <c r="AH14" s="86"/>
      <c r="AI14" s="86"/>
      <c r="AJ14" s="86"/>
      <c r="AK14" s="86"/>
    </row>
    <row r="15" spans="1:37" ht="30" customHeight="1">
      <c r="A15" s="64">
        <v>6</v>
      </c>
      <c r="B15" s="190" t="s">
        <v>69</v>
      </c>
      <c r="C15" s="191" t="s">
        <v>52</v>
      </c>
      <c r="D15" s="78">
        <v>7.8</v>
      </c>
      <c r="E15" s="78">
        <v>7.7</v>
      </c>
      <c r="F15" s="78">
        <v>7.9</v>
      </c>
      <c r="G15" s="78">
        <v>7.7</v>
      </c>
      <c r="H15" s="79">
        <f t="shared" si="0"/>
        <v>7.749999999999999</v>
      </c>
      <c r="I15" s="78">
        <v>7.4</v>
      </c>
      <c r="J15" s="78">
        <v>7.6</v>
      </c>
      <c r="K15" s="78">
        <v>7.4</v>
      </c>
      <c r="L15" s="78">
        <v>7.8</v>
      </c>
      <c r="M15" s="80">
        <f t="shared" si="1"/>
        <v>7.499999999999998</v>
      </c>
      <c r="N15" s="78">
        <v>1.6</v>
      </c>
      <c r="O15" s="81">
        <v>1.6</v>
      </c>
      <c r="P15" s="82">
        <f t="shared" si="2"/>
        <v>0.8</v>
      </c>
      <c r="Q15" s="78"/>
      <c r="R15" s="78"/>
      <c r="S15" s="78"/>
      <c r="T15" s="83">
        <f t="shared" si="3"/>
        <v>0</v>
      </c>
      <c r="U15" s="84">
        <f t="shared" si="4"/>
        <v>16.049999999999997</v>
      </c>
      <c r="V15" s="85">
        <f t="shared" si="5"/>
        <v>5</v>
      </c>
      <c r="W15" s="65"/>
      <c r="X15" s="65"/>
      <c r="Y15" s="65">
        <f t="shared" si="6"/>
        <v>7.7</v>
      </c>
      <c r="Z15" s="65"/>
      <c r="AA15" s="65">
        <f t="shared" si="7"/>
        <v>7.9</v>
      </c>
      <c r="AB15" s="65"/>
      <c r="AC15" s="65">
        <f t="shared" si="8"/>
        <v>7.4</v>
      </c>
      <c r="AD15" s="65"/>
      <c r="AE15" s="65">
        <f t="shared" si="9"/>
        <v>7.8</v>
      </c>
      <c r="AF15" s="65"/>
      <c r="AG15" s="86"/>
      <c r="AH15" s="86"/>
      <c r="AI15" s="86"/>
      <c r="AJ15" s="86"/>
      <c r="AK15" s="86"/>
    </row>
    <row r="16" spans="1:37" ht="30" customHeight="1">
      <c r="A16" s="64">
        <v>1</v>
      </c>
      <c r="B16" s="188" t="s">
        <v>67</v>
      </c>
      <c r="C16" s="189" t="s">
        <v>52</v>
      </c>
      <c r="D16" s="78">
        <v>7.8</v>
      </c>
      <c r="E16" s="78">
        <v>7.9</v>
      </c>
      <c r="F16" s="78">
        <v>7.4</v>
      </c>
      <c r="G16" s="78">
        <v>7.6</v>
      </c>
      <c r="H16" s="79">
        <f t="shared" si="0"/>
        <v>7.700000000000002</v>
      </c>
      <c r="I16" s="78">
        <v>7.3</v>
      </c>
      <c r="J16" s="78">
        <v>7.5</v>
      </c>
      <c r="K16" s="78">
        <v>7.3</v>
      </c>
      <c r="L16" s="78">
        <v>8.1</v>
      </c>
      <c r="M16" s="80">
        <f t="shared" si="1"/>
        <v>7.400000000000001</v>
      </c>
      <c r="N16" s="78">
        <v>1.6</v>
      </c>
      <c r="O16" s="81">
        <v>1.6</v>
      </c>
      <c r="P16" s="82">
        <f t="shared" si="2"/>
        <v>0.8</v>
      </c>
      <c r="Q16" s="78"/>
      <c r="R16" s="78"/>
      <c r="S16" s="78"/>
      <c r="T16" s="83">
        <f t="shared" si="3"/>
        <v>0</v>
      </c>
      <c r="U16" s="84">
        <f t="shared" si="4"/>
        <v>15.900000000000004</v>
      </c>
      <c r="V16" s="85">
        <f t="shared" si="5"/>
        <v>6</v>
      </c>
      <c r="W16" s="65"/>
      <c r="X16" s="65"/>
      <c r="Y16" s="65">
        <f t="shared" si="6"/>
        <v>7.4</v>
      </c>
      <c r="Z16" s="65"/>
      <c r="AA16" s="65">
        <f t="shared" si="7"/>
        <v>7.9</v>
      </c>
      <c r="AB16" s="65"/>
      <c r="AC16" s="65">
        <f t="shared" si="8"/>
        <v>7.3</v>
      </c>
      <c r="AD16" s="65"/>
      <c r="AE16" s="65">
        <f t="shared" si="9"/>
        <v>8.1</v>
      </c>
      <c r="AF16" s="65"/>
      <c r="AG16" s="86"/>
      <c r="AH16" s="86"/>
      <c r="AI16" s="86"/>
      <c r="AJ16" s="86"/>
      <c r="AK16" s="86"/>
    </row>
    <row r="17" spans="1:32" ht="30" customHeight="1">
      <c r="A17" s="64">
        <v>5</v>
      </c>
      <c r="B17" s="124" t="s">
        <v>79</v>
      </c>
      <c r="C17" s="157" t="s">
        <v>55</v>
      </c>
      <c r="D17" s="78">
        <v>7.7</v>
      </c>
      <c r="E17" s="78">
        <v>7.2</v>
      </c>
      <c r="F17" s="78">
        <v>7.3</v>
      </c>
      <c r="G17" s="78">
        <v>7.3</v>
      </c>
      <c r="H17" s="79">
        <f t="shared" si="0"/>
        <v>7.300000000000001</v>
      </c>
      <c r="I17" s="78">
        <v>7.2</v>
      </c>
      <c r="J17" s="78">
        <v>7.7</v>
      </c>
      <c r="K17" s="78">
        <v>7.6</v>
      </c>
      <c r="L17" s="78">
        <v>8.1</v>
      </c>
      <c r="M17" s="80">
        <f t="shared" si="1"/>
        <v>7.650000000000001</v>
      </c>
      <c r="N17" s="78">
        <v>1.6</v>
      </c>
      <c r="O17" s="81">
        <v>1.6</v>
      </c>
      <c r="P17" s="82">
        <f t="shared" si="2"/>
        <v>0.8</v>
      </c>
      <c r="Q17" s="78"/>
      <c r="R17" s="78"/>
      <c r="S17" s="78"/>
      <c r="T17" s="83">
        <f t="shared" si="3"/>
        <v>0</v>
      </c>
      <c r="U17" s="84">
        <f t="shared" si="4"/>
        <v>15.750000000000004</v>
      </c>
      <c r="V17" s="85">
        <f t="shared" si="5"/>
        <v>7</v>
      </c>
      <c r="W17" s="10"/>
      <c r="X17" s="10"/>
      <c r="Y17" s="10">
        <f t="shared" si="6"/>
        <v>7.2</v>
      </c>
      <c r="Z17" s="10"/>
      <c r="AA17" s="10">
        <f t="shared" si="7"/>
        <v>7.7</v>
      </c>
      <c r="AB17" s="10"/>
      <c r="AC17" s="10">
        <f t="shared" si="8"/>
        <v>7.2</v>
      </c>
      <c r="AD17" s="10"/>
      <c r="AE17" s="10">
        <f t="shared" si="9"/>
        <v>8.1</v>
      </c>
      <c r="AF17" s="17"/>
    </row>
    <row r="18" spans="1:31" ht="30" customHeight="1">
      <c r="A18" s="64">
        <v>8</v>
      </c>
      <c r="B18" s="188" t="s">
        <v>72</v>
      </c>
      <c r="C18" s="189" t="s">
        <v>52</v>
      </c>
      <c r="D18" s="78">
        <v>7.4</v>
      </c>
      <c r="E18" s="78">
        <v>7.4</v>
      </c>
      <c r="F18" s="78">
        <v>7.2</v>
      </c>
      <c r="G18" s="78">
        <v>7.3</v>
      </c>
      <c r="H18" s="79">
        <f t="shared" si="0"/>
        <v>7.3500000000000005</v>
      </c>
      <c r="I18" s="78">
        <v>7.5</v>
      </c>
      <c r="J18" s="78">
        <v>7.5</v>
      </c>
      <c r="K18" s="78">
        <v>7.2</v>
      </c>
      <c r="L18" s="78">
        <v>7.6</v>
      </c>
      <c r="M18" s="80">
        <f t="shared" si="1"/>
        <v>7.499999999999999</v>
      </c>
      <c r="N18" s="78">
        <v>1.6</v>
      </c>
      <c r="O18" s="81">
        <v>1.6</v>
      </c>
      <c r="P18" s="82">
        <f t="shared" si="2"/>
        <v>0.8</v>
      </c>
      <c r="Q18" s="78"/>
      <c r="R18" s="78"/>
      <c r="S18" s="78"/>
      <c r="T18" s="83">
        <f t="shared" si="3"/>
        <v>0</v>
      </c>
      <c r="U18" s="84">
        <f t="shared" si="4"/>
        <v>15.65</v>
      </c>
      <c r="V18" s="85">
        <f t="shared" si="5"/>
        <v>8</v>
      </c>
      <c r="Y18" s="134">
        <f t="shared" si="6"/>
        <v>7.2</v>
      </c>
      <c r="AA18" s="134">
        <f t="shared" si="7"/>
        <v>7.4</v>
      </c>
      <c r="AC18" s="134">
        <f t="shared" si="8"/>
        <v>7.2</v>
      </c>
      <c r="AE18" s="134">
        <f t="shared" si="9"/>
        <v>7.6</v>
      </c>
    </row>
    <row r="19" spans="25:31" ht="12.75">
      <c r="Y19" s="134" t="e">
        <f>MIN(#REF!,#REF!,#REF!,#REF!)</f>
        <v>#REF!</v>
      </c>
      <c r="AA19" s="134" t="e">
        <f>MAX(#REF!,#REF!,#REF!,#REF!)</f>
        <v>#REF!</v>
      </c>
      <c r="AC19" s="134" t="e">
        <f>MIN(#REF!,#REF!,#REF!,#REF!)</f>
        <v>#REF!</v>
      </c>
      <c r="AE19" s="134" t="e">
        <f>MAX(#REF!,#REF!,#REF!,#REF!)</f>
        <v>#REF!</v>
      </c>
    </row>
    <row r="20" spans="2:31" ht="15">
      <c r="B20" s="212" t="s">
        <v>20</v>
      </c>
      <c r="C20" s="212"/>
      <c r="D20" s="10"/>
      <c r="E20" s="10"/>
      <c r="F20" s="10"/>
      <c r="G20" s="10"/>
      <c r="H20" s="22" t="s">
        <v>34</v>
      </c>
      <c r="I20" s="10"/>
      <c r="J20" s="10"/>
      <c r="K20" s="10" t="s">
        <v>32</v>
      </c>
      <c r="L20" s="10"/>
      <c r="M20" s="10"/>
      <c r="N20" s="10"/>
      <c r="Y20" s="134" t="e">
        <f>MIN(#REF!,#REF!,#REF!,#REF!)</f>
        <v>#REF!</v>
      </c>
      <c r="AA20" s="134" t="e">
        <f>MAX(#REF!,#REF!,#REF!,#REF!)</f>
        <v>#REF!</v>
      </c>
      <c r="AC20" s="134" t="e">
        <f>MIN(#REF!,#REF!,#REF!,#REF!)</f>
        <v>#REF!</v>
      </c>
      <c r="AE20" s="134" t="e">
        <f>MAX(#REF!,#REF!,#REF!,#REF!)</f>
        <v>#REF!</v>
      </c>
    </row>
    <row r="21" spans="2:31" ht="15">
      <c r="B21" s="165"/>
      <c r="C21" s="165"/>
      <c r="D21" s="10"/>
      <c r="E21" s="10"/>
      <c r="F21" s="10"/>
      <c r="G21" s="10"/>
      <c r="H21" s="22"/>
      <c r="I21" s="10"/>
      <c r="J21" s="10"/>
      <c r="K21" s="10"/>
      <c r="L21" s="10"/>
      <c r="M21" s="10"/>
      <c r="N21" s="10"/>
      <c r="Y21" s="134" t="e">
        <f>MIN(#REF!,#REF!,#REF!,#REF!)</f>
        <v>#REF!</v>
      </c>
      <c r="AA21" s="134" t="e">
        <f>MAX(#REF!,#REF!,#REF!,#REF!)</f>
        <v>#REF!</v>
      </c>
      <c r="AC21" s="134" t="e">
        <f>MIN(#REF!,#REF!,#REF!,#REF!)</f>
        <v>#REF!</v>
      </c>
      <c r="AE21" s="134" t="e">
        <f>MAX(#REF!,#REF!,#REF!,#REF!)</f>
        <v>#REF!</v>
      </c>
    </row>
    <row r="22" spans="2:31" ht="15">
      <c r="B22" s="34"/>
      <c r="D22" s="22"/>
      <c r="E22" s="22"/>
      <c r="F22" s="50"/>
      <c r="G22" s="50"/>
      <c r="H22" s="22"/>
      <c r="I22" s="10"/>
      <c r="J22" s="10"/>
      <c r="K22" s="10"/>
      <c r="L22" s="10"/>
      <c r="M22" s="16"/>
      <c r="N22" s="16"/>
      <c r="Y22" s="134" t="e">
        <f>MIN(#REF!,#REF!,#REF!,#REF!)</f>
        <v>#REF!</v>
      </c>
      <c r="AA22" s="134" t="e">
        <f>MAX(#REF!,#REF!,#REF!,#REF!)</f>
        <v>#REF!</v>
      </c>
      <c r="AC22" s="134" t="e">
        <f>MIN(#REF!,#REF!,#REF!,#REF!)</f>
        <v>#REF!</v>
      </c>
      <c r="AE22" s="134" t="e">
        <f>MAX(#REF!,#REF!,#REF!,#REF!)</f>
        <v>#REF!</v>
      </c>
    </row>
    <row r="23" spans="4:32" ht="15">
      <c r="D23" s="22"/>
      <c r="E23" s="22"/>
      <c r="F23" s="50"/>
      <c r="G23" s="50"/>
      <c r="I23" s="16"/>
      <c r="J23" s="16"/>
      <c r="L23" s="16"/>
      <c r="M23" s="16"/>
      <c r="N23" s="16"/>
      <c r="W23" s="10"/>
      <c r="X23" s="10"/>
      <c r="Y23" s="10" t="e">
        <f>MIN(#REF!,#REF!,#REF!,#REF!)</f>
        <v>#REF!</v>
      </c>
      <c r="Z23" s="10"/>
      <c r="AA23" s="10" t="e">
        <f>MAX(#REF!,#REF!,#REF!,#REF!)</f>
        <v>#REF!</v>
      </c>
      <c r="AB23" s="10"/>
      <c r="AC23" s="10" t="e">
        <f>MIN(#REF!,#REF!,#REF!,#REF!)</f>
        <v>#REF!</v>
      </c>
      <c r="AD23" s="10"/>
      <c r="AE23" s="10" t="e">
        <f>MAX(#REF!,#REF!,#REF!,#REF!)</f>
        <v>#REF!</v>
      </c>
      <c r="AF23" s="17"/>
    </row>
    <row r="24" spans="2:31" ht="15">
      <c r="B24" s="34" t="s">
        <v>27</v>
      </c>
      <c r="C24" s="10"/>
      <c r="D24" s="10"/>
      <c r="E24" s="10"/>
      <c r="F24" s="10"/>
      <c r="G24" s="10"/>
      <c r="H24" s="22" t="s">
        <v>33</v>
      </c>
      <c r="I24" s="10"/>
      <c r="J24" s="10"/>
      <c r="K24" s="10" t="s">
        <v>22</v>
      </c>
      <c r="Y24" s="134" t="e">
        <f>MIN(#REF!,#REF!,#REF!,#REF!)</f>
        <v>#REF!</v>
      </c>
      <c r="AA24" s="134" t="e">
        <f>MAX(#REF!,#REF!,#REF!,#REF!)</f>
        <v>#REF!</v>
      </c>
      <c r="AC24" s="134" t="e">
        <f>MIN(#REF!,#REF!,#REF!,#REF!)</f>
        <v>#REF!</v>
      </c>
      <c r="AE24" s="134" t="e">
        <f>MAX(#REF!,#REF!,#REF!,#REF!)</f>
        <v>#REF!</v>
      </c>
    </row>
    <row r="25" spans="25:31" ht="12.75">
      <c r="Y25" s="134" t="e">
        <f>MIN(#REF!,#REF!,#REF!,#REF!)</f>
        <v>#REF!</v>
      </c>
      <c r="AA25" s="134" t="e">
        <f>MAX(#REF!,#REF!,#REF!,#REF!)</f>
        <v>#REF!</v>
      </c>
      <c r="AC25" s="134" t="e">
        <f>MIN(#REF!,#REF!,#REF!,#REF!)</f>
        <v>#REF!</v>
      </c>
      <c r="AE25" s="134" t="e">
        <f>MAX(#REF!,#REF!,#REF!,#REF!)</f>
        <v>#REF!</v>
      </c>
    </row>
    <row r="26" spans="25:31" ht="12.75">
      <c r="Y26" s="134" t="e">
        <f>MIN(#REF!,#REF!,#REF!,#REF!)</f>
        <v>#REF!</v>
      </c>
      <c r="AA26" s="134" t="e">
        <f>MAX(#REF!,#REF!,#REF!,#REF!)</f>
        <v>#REF!</v>
      </c>
      <c r="AC26" s="134" t="e">
        <f>MIN(#REF!,#REF!,#REF!,#REF!)</f>
        <v>#REF!</v>
      </c>
      <c r="AE26" s="134" t="e">
        <f>MAX(#REF!,#REF!,#REF!,#REF!)</f>
        <v>#REF!</v>
      </c>
    </row>
    <row r="27" spans="25:31" ht="12.75">
      <c r="Y27" s="134" t="e">
        <f>MIN(#REF!,#REF!,#REF!,#REF!)</f>
        <v>#REF!</v>
      </c>
      <c r="AA27" s="134" t="e">
        <f>MAX(#REF!,#REF!,#REF!,#REF!)</f>
        <v>#REF!</v>
      </c>
      <c r="AC27" s="134" t="e">
        <f>MIN(#REF!,#REF!,#REF!,#REF!)</f>
        <v>#REF!</v>
      </c>
      <c r="AE27" s="134" t="e">
        <f>MAX(#REF!,#REF!,#REF!,#REF!)</f>
        <v>#REF!</v>
      </c>
    </row>
    <row r="28" spans="25:31" ht="12.75">
      <c r="Y28" s="134" t="e">
        <f>MIN(#REF!,#REF!,#REF!,#REF!)</f>
        <v>#REF!</v>
      </c>
      <c r="AA28" s="134" t="e">
        <f>MAX(#REF!,#REF!,#REF!,#REF!)</f>
        <v>#REF!</v>
      </c>
      <c r="AC28" s="134" t="e">
        <f>MIN(#REF!,#REF!,#REF!,#REF!)</f>
        <v>#REF!</v>
      </c>
      <c r="AE28" s="134" t="e">
        <f>MAX(#REF!,#REF!,#REF!,#REF!)</f>
        <v>#REF!</v>
      </c>
    </row>
    <row r="29" spans="33:37" ht="12.75">
      <c r="AG29" s="2"/>
      <c r="AH29" s="2"/>
      <c r="AI29" s="2"/>
      <c r="AJ29" s="2"/>
      <c r="AK29" s="2"/>
    </row>
  </sheetData>
  <sheetProtection/>
  <mergeCells count="6">
    <mergeCell ref="D9:H9"/>
    <mergeCell ref="I9:M9"/>
    <mergeCell ref="N9:P9"/>
    <mergeCell ref="Q9:T9"/>
    <mergeCell ref="V9:V10"/>
    <mergeCell ref="B20:C20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filippovamarusya@gmail.com</cp:lastModifiedBy>
  <cp:lastPrinted>2020-12-11T10:10:15Z</cp:lastPrinted>
  <dcterms:created xsi:type="dcterms:W3CDTF">2008-01-11T09:46:48Z</dcterms:created>
  <dcterms:modified xsi:type="dcterms:W3CDTF">2020-12-11T10:10:30Z</dcterms:modified>
  <cp:category/>
  <cp:version/>
  <cp:contentType/>
  <cp:contentStatus/>
</cp:coreProperties>
</file>