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80" windowHeight="11520" tabRatio="867" activeTab="4"/>
  </bookViews>
  <sheets>
    <sheet name="ИЖ 9-11 2010 (сл) Ф" sheetId="1" r:id="rId1"/>
    <sheet name="ИЖ 9-11 2011(сл)Ф" sheetId="2" r:id="rId2"/>
    <sheet name="ИЖ 9-11 2009(сл)Ф" sheetId="3" r:id="rId3"/>
    <sheet name="ИМ 2011 9-11(сл)Ф" sheetId="4" r:id="rId4"/>
    <sheet name="СП 9-11(сл)Ф" sheetId="5" r:id="rId5"/>
    <sheet name="ТР 9-11(сл) Ф" sheetId="6" r:id="rId6"/>
    <sheet name="ГР  9-11(сл)Ф" sheetId="7" r:id="rId7"/>
    <sheet name="ТГ 9-11(сл) Ф" sheetId="8" r:id="rId8"/>
    <sheet name="ГП 9-11(СЛ) Ф" sheetId="9" r:id="rId9"/>
  </sheets>
  <definedNames>
    <definedName name="_xlnm.Print_Area" localSheetId="8">'ГП 9-11(СЛ) Ф'!$A$1:$V$21</definedName>
    <definedName name="_xlnm.Print_Area" localSheetId="6">'ГР  9-11(сл)Ф'!$A$1:$V$18</definedName>
    <definedName name="_xlnm.Print_Area" localSheetId="2">'ИЖ 9-11 2009(сл)Ф'!$A$1:$V$26</definedName>
    <definedName name="_xlnm.Print_Area" localSheetId="0">'ИЖ 9-11 2010 (сл) Ф'!$A$1:$V$23</definedName>
    <definedName name="_xlnm.Print_Area" localSheetId="1">'ИЖ 9-11 2011(сл)Ф'!$A$1:$V$24</definedName>
    <definedName name="_xlnm.Print_Area" localSheetId="3">'ИМ 2011 9-11(сл)Ф'!$A$1:$V$18</definedName>
    <definedName name="_xlnm.Print_Area" localSheetId="4">'СП 9-11(сл)Ф'!$A$1:$V$20</definedName>
    <definedName name="_xlnm.Print_Area" localSheetId="7">'ТГ 9-11(сл) Ф'!$A$1:$V$17</definedName>
    <definedName name="_xlnm.Print_Area" localSheetId="5">'ТР 9-11(сл) Ф'!$A$1:$V$20</definedName>
  </definedNames>
  <calcPr fullCalcOnLoad="1"/>
</workbook>
</file>

<file path=xl/sharedStrings.xml><?xml version="1.0" encoding="utf-8"?>
<sst xmlns="http://schemas.openxmlformats.org/spreadsheetml/2006/main" count="420" uniqueCount="123">
  <si>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</si>
  <si>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</si>
  <si>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</si>
  <si>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</si>
  <si>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</si>
  <si>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</si>
  <si>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</si>
  <si>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</si>
  <si>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</si>
  <si>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</si>
  <si>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</si>
  <si>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</si>
  <si>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</si>
  <si>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</si>
  <si>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</si>
  <si>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Глав. судья</t>
  </si>
  <si>
    <t>общ</t>
  </si>
  <si>
    <t>место</t>
  </si>
  <si>
    <t xml:space="preserve">            П р о т о к о л                  </t>
  </si>
  <si>
    <t>15-18 апреля 2014</t>
  </si>
  <si>
    <t>Главный судья соревнований</t>
  </si>
  <si>
    <t>г.Новосибирск</t>
  </si>
  <si>
    <t>ССВК г.Новосибирск</t>
  </si>
  <si>
    <t>Мелентьева Т.Д.</t>
  </si>
  <si>
    <t>Главный секретарь</t>
  </si>
  <si>
    <t>Город</t>
  </si>
  <si>
    <t>категория 9-11 лет 2009 г.р</t>
  </si>
  <si>
    <t xml:space="preserve">в рамках Всероссийских соревнований "Аэробика Сибири" </t>
  </si>
  <si>
    <t>ССВК г. Новосибирск</t>
  </si>
  <si>
    <t>Рассказова Е. В.</t>
  </si>
  <si>
    <t>Мелентьева Т. Д. ССВК г. Новосибирск</t>
  </si>
  <si>
    <t xml:space="preserve">Рассказова Е. В. </t>
  </si>
  <si>
    <t>категория 9-11 лет(2010г.р.)</t>
  </si>
  <si>
    <t>Мелентьева Т.Д. ССВК г. Новосибирск</t>
  </si>
  <si>
    <t>Рассказова Е.В.</t>
  </si>
  <si>
    <t>(СЛ)</t>
  </si>
  <si>
    <t>ТАНЦЕВАЛЬНАЯ ГИМНАСТИКА (СЛ)</t>
  </si>
  <si>
    <t>ГРУППА -5 (СЛ)</t>
  </si>
  <si>
    <t>ТРИО (СЛ)</t>
  </si>
  <si>
    <t xml:space="preserve">Главный судья слревнований </t>
  </si>
  <si>
    <t>ИНДИВИДУАЛЬНОЕ ВЫСТУПЛЕНИЕ ЖЕНЩИНЫ (СЛ)</t>
  </si>
  <si>
    <t>ИНДИВИДУАЛЬНОЕ ВЫСТУПЛЕНИЕ МУЖЧИНЫ(СЛ)</t>
  </si>
  <si>
    <t xml:space="preserve">СМЕШАННЫЕ ПАРЫ </t>
  </si>
  <si>
    <t>ФИНАЛ</t>
  </si>
  <si>
    <t>ГИМНАСТИЧЕСКАЯ ПЛАТФОРМА (СЛ)</t>
  </si>
  <si>
    <t>открытого Кубка города Новосибирска по спортивной аэробике "Сибирские звездочки"</t>
  </si>
  <si>
    <t>10-11 декабря 2020 года</t>
  </si>
  <si>
    <t>категория 9-11 лет 2011г.р</t>
  </si>
  <si>
    <t xml:space="preserve">10-11 декабря 2020 года </t>
  </si>
  <si>
    <t>категория 9-11 лет (2009-2011г.р.)</t>
  </si>
  <si>
    <t>категория 9-11лет(2009-2011г.р.)</t>
  </si>
  <si>
    <t>категория 9-11 лет (2011г.р.)</t>
  </si>
  <si>
    <t>Дронченко Егор</t>
  </si>
  <si>
    <t>Новосибирск</t>
  </si>
  <si>
    <t>Краснов Артем</t>
  </si>
  <si>
    <t>Барнаул</t>
  </si>
  <si>
    <t xml:space="preserve">Быков Аркадий </t>
  </si>
  <si>
    <t>Бертолина Иван</t>
  </si>
  <si>
    <t>Краснов Артем Погорелая Екатерина</t>
  </si>
  <si>
    <t xml:space="preserve">Власова Анастасия Быков Аркадий </t>
  </si>
  <si>
    <t>Подуев Иван Гусельникова Алина</t>
  </si>
  <si>
    <t>Дронченко Егор  Громыко Виктория</t>
  </si>
  <si>
    <t>Харябин Алексей Ганькина Анна</t>
  </si>
  <si>
    <t>Гончарова Милена Костюченко Дмитрий</t>
  </si>
  <si>
    <t>Иванов Константин Болоткина Виктория</t>
  </si>
  <si>
    <t>Шурупов Артем           Корниенко Милана</t>
  </si>
  <si>
    <t>Жемчужникова Эльза              Машукова Ксения             Мишина Александра                Корниенко Милана               Шлык Екатерина</t>
  </si>
  <si>
    <t>Шадрина Карина Смирнова Арина      Татур Дарья           Нечаева Полина Комарова Кира</t>
  </si>
  <si>
    <t>Щеголькова Дарья   Шемякина Анна   Сидорова Анастасия   Гринадёр Виктория  Бутымова Алиса</t>
  </si>
  <si>
    <t>Федоренко Ксения Карпова Валерия Маневич Мария Сапожникова Наталья Пальчикова Ангелина</t>
  </si>
  <si>
    <t>Болоткина Виктория        Суровцева Анна         Погорелова Сабрина     Шурупов Артем              Иванов Константин</t>
  </si>
  <si>
    <t>Костына Анастасия Шафрик Ксения Пилипенко Алина    Янина Ева           Астанина Валерия</t>
  </si>
  <si>
    <t>Имангулова Анна
Фациус Мария
Кинёва Маргарита Люнченко Мария  Мурзинцева Евгения Дудина Надежда   Тархова София Сухаржевская Елена</t>
  </si>
  <si>
    <t>Новосибирск 6</t>
  </si>
  <si>
    <t>Киреева Камилла Попова Мария  Аллахвердян Карина Понкратова Ксения Боличенкова Маргарита Бейсенбаева Дана</t>
  </si>
  <si>
    <t>АнтошкинаАлександра Попова Екатерина Войтенко Полина   Матина Дарина    Скокова Виктория Заморева Анастасия Котова Полина</t>
  </si>
  <si>
    <t>Новосибирск 7</t>
  </si>
  <si>
    <t>Зотова Софья       Ткаченко Екатерина Попова Екатерина Елизарова Анна   Гордеева Альбина Ахмеева Алиса    Цветаева Дарья Хусиханова Виктория</t>
  </si>
  <si>
    <t>Новосибирск 8</t>
  </si>
  <si>
    <t xml:space="preserve">Соловьева Лиза Волобуева Кира Куксина Алина Процко Алиса Тыщенко Полина Звягинцева Альбина Евдокимова Ульяна Харченко Мария </t>
  </si>
  <si>
    <t>Ткаченко Екатерина Гордеева Альбина Ахмеева Алиса Цветаева Дарья Хусиханова Виктория Дрогалева Евангелина</t>
  </si>
  <si>
    <t xml:space="preserve">Харченко Мария Волобуева Кира Злобина Алина Лукиных Ксения Попова Настя Соловьева Лиза Шикарева Софья </t>
  </si>
  <si>
    <t>АнтошкинаАлександра Попова Екатерина Войтенко Полина Матина Дарина Скокова Виктория Заморева Анастасия</t>
  </si>
  <si>
    <t>Счастнева Яна             Маськова Валерия       Бахтурова Ксения Новоселова Диана                 Барташ Татьяна                       Галыгина Анастасия</t>
  </si>
  <si>
    <t>Куксина Алина Гвоздырева Ульяна Процко Алиса     Тыщенко Полина Звягинцева Альбина Евдокимова Ульяна Мелёхина Мария</t>
  </si>
  <si>
    <t>Киреева Камилла Попова Мария  Аллахвердян Карина Понкратова Ксения Зотова Софья        Попова Екатерина Боличенкова  Маргарита Бейсенбаева Дана</t>
  </si>
  <si>
    <t>Костына Анастасия Шафрик Ксения Пилипенко Алина</t>
  </si>
  <si>
    <t xml:space="preserve">Новосибирск </t>
  </si>
  <si>
    <t>Машукова Ксения Жемчужникова Эльза Мишина Александра</t>
  </si>
  <si>
    <t>Жукова Виктория        Суровцева Анна         Погорелова Сабрина</t>
  </si>
  <si>
    <t>Маневич Мария Пальчикова Ангелина Сапожникова Наталья</t>
  </si>
  <si>
    <t>Татур Дарья Комароава Кира Шадрина Карина</t>
  </si>
  <si>
    <t>Астанина Валерия Янина Ева       Шиганцова Альбина</t>
  </si>
  <si>
    <t>Лычагина Софа    Зайбель Маргарита Дядичкина Диана</t>
  </si>
  <si>
    <t>Рогулёва Екатерина Рогулёва Анна     Куриная Соня</t>
  </si>
  <si>
    <t>Ксенофонтова Елизавета</t>
  </si>
  <si>
    <t>Золотарева Лада</t>
  </si>
  <si>
    <t>Бердск</t>
  </si>
  <si>
    <t>Тюменина Валерия</t>
  </si>
  <si>
    <t>Лычагина Софа</t>
  </si>
  <si>
    <t>Албычакова Кира</t>
  </si>
  <si>
    <t xml:space="preserve">Бакуменко Алиса </t>
  </si>
  <si>
    <t>Шлык Екатерина</t>
  </si>
  <si>
    <t>Бриткова Вера</t>
  </si>
  <si>
    <t>Громыко Виктория</t>
  </si>
  <si>
    <t>Шемякина Анна</t>
  </si>
  <si>
    <t>Домнышева Юлия</t>
  </si>
  <si>
    <t>Ткаченко Ульяна</t>
  </si>
  <si>
    <t>Щеголькова Дарья</t>
  </si>
  <si>
    <t>Шадрина Карина</t>
  </si>
  <si>
    <t>Жукова Виктория</t>
  </si>
  <si>
    <t xml:space="preserve">Болоткина Виктория        </t>
  </si>
  <si>
    <t>Герасимова Владислава</t>
  </si>
  <si>
    <t>Красноярск</t>
  </si>
  <si>
    <t>Жемчужникова Эльза</t>
  </si>
  <si>
    <t>Костына Анастасия</t>
  </si>
  <si>
    <t>Морозова Василиса</t>
  </si>
  <si>
    <t>Леонгардт София</t>
  </si>
  <si>
    <t>Бричеева Арина</t>
  </si>
  <si>
    <t>Мишина Александра</t>
  </si>
  <si>
    <t>Машукова Ксения</t>
  </si>
  <si>
    <t>Каткова Ксения</t>
  </si>
  <si>
    <t>Бутымова Алиса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</si>
</sst>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00_р_._-;\-* #,##0.000_р_._-;_-* &quot;-&quot;??_р_._-;_-@_-"/>
    <numFmt numFmtId="194" formatCode="0.000"/>
    <numFmt numFmtId="195" formatCode="0.000;[Red]0.000"/>
    <numFmt numFmtId="196" formatCode="[$-419]General"/>
  </numFmts>
  <fonts count="75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8"/>
      <name val="Arial Cyr"/>
      <family val="0"/>
    </font>
    <font>
      <sz val="8"/>
      <name val="Arial"/>
      <family val="2"/>
    </font>
    <font>
      <sz val="10"/>
      <name val="Cambria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.5"/>
      <name val="Times New Roman"/>
      <family val="1"/>
    </font>
    <font>
      <b/>
      <i/>
      <sz val="11"/>
      <name val="Arial"/>
      <family val="2"/>
    </font>
    <font>
      <b/>
      <sz val="14"/>
      <name val="Rod"/>
      <family val="3"/>
    </font>
    <font>
      <sz val="14"/>
      <name val="Cambria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6" fontId="5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88" applyFont="1">
      <alignment/>
      <protection/>
    </xf>
    <xf numFmtId="0" fontId="5" fillId="0" borderId="0" xfId="86">
      <alignment/>
      <protection/>
    </xf>
    <xf numFmtId="0" fontId="4" fillId="0" borderId="0" xfId="86" applyFont="1">
      <alignment/>
      <protection/>
    </xf>
    <xf numFmtId="0" fontId="0" fillId="0" borderId="0" xfId="0" applyFont="1" applyAlignment="1">
      <alignment/>
    </xf>
    <xf numFmtId="0" fontId="9" fillId="0" borderId="0" xfId="86" applyFont="1">
      <alignment/>
      <protection/>
    </xf>
    <xf numFmtId="0" fontId="9" fillId="0" borderId="0" xfId="0" applyFont="1" applyAlignment="1">
      <alignment/>
    </xf>
    <xf numFmtId="0" fontId="11" fillId="0" borderId="0" xfId="0" applyFont="1" applyFill="1" applyAlignment="1" applyProtection="1">
      <alignment vertical="top" indent="8"/>
      <protection locked="0"/>
    </xf>
    <xf numFmtId="0" fontId="14" fillId="0" borderId="0" xfId="86" applyFont="1">
      <alignment/>
      <protection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86" applyFont="1">
      <alignment/>
      <protection/>
    </xf>
    <xf numFmtId="0" fontId="17" fillId="0" borderId="0" xfId="86" applyFont="1">
      <alignment/>
      <protection/>
    </xf>
    <xf numFmtId="0" fontId="11" fillId="0" borderId="0" xfId="86" applyFont="1">
      <alignment/>
      <protection/>
    </xf>
    <xf numFmtId="0" fontId="10" fillId="0" borderId="0" xfId="87" applyFont="1">
      <alignment/>
      <protection/>
    </xf>
    <xf numFmtId="0" fontId="10" fillId="0" borderId="0" xfId="86" applyFont="1">
      <alignment/>
      <protection/>
    </xf>
    <xf numFmtId="0" fontId="18" fillId="0" borderId="0" xfId="86" applyFont="1">
      <alignment/>
      <protection/>
    </xf>
    <xf numFmtId="0" fontId="10" fillId="0" borderId="10" xfId="86" applyFont="1" applyBorder="1">
      <alignment/>
      <protection/>
    </xf>
    <xf numFmtId="0" fontId="10" fillId="0" borderId="0" xfId="87" applyFont="1" applyAlignment="1">
      <alignment horizontal="center"/>
      <protection/>
    </xf>
    <xf numFmtId="0" fontId="10" fillId="0" borderId="0" xfId="87" applyFont="1" applyAlignment="1">
      <alignment horizontal="center" vertical="center"/>
      <protection/>
    </xf>
    <xf numFmtId="0" fontId="6" fillId="0" borderId="0" xfId="88" applyFont="1">
      <alignment/>
      <protection/>
    </xf>
    <xf numFmtId="0" fontId="10" fillId="0" borderId="0" xfId="0" applyFont="1" applyFill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Fill="1" applyAlignment="1" applyProtection="1">
      <alignment vertical="top" wrapText="1"/>
      <protection locked="0"/>
    </xf>
    <xf numFmtId="0" fontId="14" fillId="0" borderId="0" xfId="86" applyFont="1" applyAlignment="1">
      <alignment wrapText="1"/>
      <protection/>
    </xf>
    <xf numFmtId="0" fontId="0" fillId="0" borderId="0" xfId="0" applyAlignment="1">
      <alignment wrapText="1"/>
    </xf>
    <xf numFmtId="0" fontId="10" fillId="0" borderId="10" xfId="87" applyFont="1" applyBorder="1" applyAlignment="1">
      <alignment horizontal="center"/>
      <protection/>
    </xf>
    <xf numFmtId="0" fontId="10" fillId="0" borderId="10" xfId="86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10" fillId="0" borderId="10" xfId="87" applyFont="1" applyBorder="1" applyAlignment="1">
      <alignment horizontal="center" vertical="center"/>
      <protection/>
    </xf>
    <xf numFmtId="0" fontId="10" fillId="0" borderId="10" xfId="87" applyFont="1" applyBorder="1" applyAlignment="1">
      <alignment horizontal="center" vertical="center" wrapText="1"/>
      <protection/>
    </xf>
    <xf numFmtId="0" fontId="13" fillId="0" borderId="0" xfId="86" applyFont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1" fillId="0" borderId="0" xfId="0" applyNumberFormat="1" applyFont="1" applyFill="1" applyAlignment="1" applyProtection="1">
      <alignment vertical="top" indent="8"/>
      <protection locked="0"/>
    </xf>
    <xf numFmtId="194" fontId="14" fillId="0" borderId="0" xfId="86" applyNumberFormat="1" applyFont="1">
      <alignment/>
      <protection/>
    </xf>
    <xf numFmtId="194" fontId="0" fillId="0" borderId="0" xfId="0" applyNumberFormat="1" applyAlignment="1">
      <alignment/>
    </xf>
    <xf numFmtId="0" fontId="17" fillId="0" borderId="0" xfId="86" applyFont="1" applyAlignment="1">
      <alignment horizontal="center" wrapText="1"/>
      <protection/>
    </xf>
    <xf numFmtId="0" fontId="15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vertical="top" indent="8"/>
      <protection locked="0"/>
    </xf>
    <xf numFmtId="194" fontId="15" fillId="0" borderId="0" xfId="0" applyNumberFormat="1" applyFont="1" applyFill="1" applyAlignment="1" applyProtection="1">
      <alignment vertical="top" indent="8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vertical="top"/>
      <protection locked="0"/>
    </xf>
    <xf numFmtId="194" fontId="15" fillId="0" borderId="0" xfId="0" applyNumberFormat="1" applyFont="1" applyFill="1" applyAlignment="1" applyProtection="1">
      <alignment horizontal="center" vertical="top"/>
      <protection locked="0"/>
    </xf>
    <xf numFmtId="0" fontId="20" fillId="0" borderId="0" xfId="0" applyFont="1" applyAlignment="1">
      <alignment/>
    </xf>
    <xf numFmtId="0" fontId="21" fillId="0" borderId="0" xfId="0" applyFont="1" applyFill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0" fillId="0" borderId="0" xfId="86" applyFont="1" applyFill="1">
      <alignment/>
      <protection/>
    </xf>
    <xf numFmtId="0" fontId="19" fillId="0" borderId="0" xfId="0" applyFont="1" applyFill="1" applyAlignment="1">
      <alignment/>
    </xf>
    <xf numFmtId="0" fontId="17" fillId="0" borderId="0" xfId="86" applyFont="1" applyFill="1">
      <alignment/>
      <protection/>
    </xf>
    <xf numFmtId="2" fontId="14" fillId="0" borderId="10" xfId="0" applyNumberFormat="1" applyFont="1" applyBorder="1" applyAlignment="1">
      <alignment horizontal="center" vertical="center"/>
    </xf>
    <xf numFmtId="19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86" applyFont="1" applyBorder="1" applyAlignment="1">
      <alignment horizontal="left" wrapText="1"/>
      <protection/>
    </xf>
    <xf numFmtId="0" fontId="10" fillId="0" borderId="10" xfId="86" applyFont="1" applyBorder="1" applyAlignment="1">
      <alignment horizontal="center"/>
      <protection/>
    </xf>
    <xf numFmtId="0" fontId="12" fillId="0" borderId="10" xfId="86" applyFont="1" applyBorder="1" applyAlignment="1">
      <alignment horizontal="center" vertical="center"/>
      <protection/>
    </xf>
    <xf numFmtId="0" fontId="12" fillId="33" borderId="10" xfId="86" applyFont="1" applyFill="1" applyBorder="1" applyAlignment="1">
      <alignment horizontal="center" vertical="center"/>
      <protection/>
    </xf>
    <xf numFmtId="0" fontId="12" fillId="34" borderId="10" xfId="86" applyFont="1" applyFill="1" applyBorder="1" applyAlignment="1">
      <alignment horizontal="center" vertical="center"/>
      <protection/>
    </xf>
    <xf numFmtId="0" fontId="12" fillId="35" borderId="10" xfId="86" applyFont="1" applyFill="1" applyBorder="1" applyAlignment="1">
      <alignment horizontal="center" vertical="center"/>
      <protection/>
    </xf>
    <xf numFmtId="0" fontId="10" fillId="0" borderId="10" xfId="86" applyFont="1" applyBorder="1" applyAlignment="1">
      <alignment horizontal="center" vertical="center" wrapText="1"/>
      <protection/>
    </xf>
    <xf numFmtId="0" fontId="12" fillId="0" borderId="10" xfId="86" applyFont="1" applyFill="1" applyBorder="1" applyAlignment="1">
      <alignment horizontal="center" vertical="center"/>
      <protection/>
    </xf>
    <xf numFmtId="0" fontId="14" fillId="0" borderId="10" xfId="86" applyFont="1" applyBorder="1" applyAlignment="1">
      <alignment horizontal="right" vertical="center"/>
      <protection/>
    </xf>
    <xf numFmtId="0" fontId="14" fillId="0" borderId="0" xfId="86" applyFont="1" applyAlignment="1">
      <alignment vertical="center"/>
      <protection/>
    </xf>
    <xf numFmtId="0" fontId="12" fillId="0" borderId="10" xfId="87" applyFont="1" applyBorder="1" applyAlignment="1">
      <alignment horizontal="center" vertical="center"/>
      <protection/>
    </xf>
    <xf numFmtId="0" fontId="12" fillId="35" borderId="10" xfId="87" applyFont="1" applyFill="1" applyBorder="1" applyAlignment="1">
      <alignment horizontal="center" vertical="center"/>
      <protection/>
    </xf>
    <xf numFmtId="0" fontId="12" fillId="0" borderId="10" xfId="87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94" fontId="10" fillId="0" borderId="10" xfId="86" applyNumberFormat="1" applyFont="1" applyBorder="1">
      <alignment/>
      <protection/>
    </xf>
    <xf numFmtId="194" fontId="12" fillId="35" borderId="10" xfId="86" applyNumberFormat="1" applyFont="1" applyFill="1" applyBorder="1" applyAlignment="1">
      <alignment horizontal="center" vertical="center"/>
      <protection/>
    </xf>
    <xf numFmtId="194" fontId="10" fillId="0" borderId="10" xfId="86" applyNumberFormat="1" applyFont="1" applyBorder="1" applyAlignment="1">
      <alignment horizontal="center" vertical="center" wrapText="1"/>
      <protection/>
    </xf>
    <xf numFmtId="0" fontId="12" fillId="0" borderId="0" xfId="86" applyFont="1" applyAlignment="1">
      <alignment wrapText="1"/>
      <protection/>
    </xf>
    <xf numFmtId="0" fontId="10" fillId="0" borderId="0" xfId="86" applyFont="1" applyAlignment="1">
      <alignment wrapText="1"/>
      <protection/>
    </xf>
    <xf numFmtId="0" fontId="10" fillId="0" borderId="10" xfId="86" applyFont="1" applyBorder="1" applyAlignment="1">
      <alignment wrapText="1"/>
      <protection/>
    </xf>
    <xf numFmtId="0" fontId="12" fillId="0" borderId="10" xfId="86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2" fontId="14" fillId="0" borderId="10" xfId="86" applyNumberFormat="1" applyFont="1" applyBorder="1" applyAlignment="1">
      <alignment vertical="center"/>
      <protection/>
    </xf>
    <xf numFmtId="2" fontId="17" fillId="33" borderId="10" xfId="86" applyNumberFormat="1" applyFont="1" applyFill="1" applyBorder="1" applyAlignment="1">
      <alignment horizontal="center" vertical="center"/>
      <protection/>
    </xf>
    <xf numFmtId="2" fontId="17" fillId="34" borderId="10" xfId="86" applyNumberFormat="1" applyFont="1" applyFill="1" applyBorder="1" applyAlignment="1">
      <alignment horizontal="center" vertical="center"/>
      <protection/>
    </xf>
    <xf numFmtId="2" fontId="14" fillId="0" borderId="10" xfId="86" applyNumberFormat="1" applyFont="1" applyBorder="1" applyAlignment="1">
      <alignment horizontal="center" vertical="center"/>
      <protection/>
    </xf>
    <xf numFmtId="2" fontId="17" fillId="35" borderId="10" xfId="86" applyNumberFormat="1" applyFont="1" applyFill="1" applyBorder="1" applyAlignment="1">
      <alignment horizontal="center" vertical="center"/>
      <protection/>
    </xf>
    <xf numFmtId="2" fontId="14" fillId="0" borderId="10" xfId="86" applyNumberFormat="1" applyFont="1" applyFill="1" applyBorder="1" applyAlignment="1">
      <alignment horizontal="center" vertical="center"/>
      <protection/>
    </xf>
    <xf numFmtId="2" fontId="17" fillId="36" borderId="10" xfId="86" applyNumberFormat="1" applyFont="1" applyFill="1" applyBorder="1" applyAlignment="1">
      <alignment horizontal="center" vertical="center"/>
      <protection/>
    </xf>
    <xf numFmtId="0" fontId="14" fillId="37" borderId="10" xfId="8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0" borderId="10" xfId="87" applyFont="1" applyBorder="1" applyAlignment="1">
      <alignment horizontal="center" vertical="center"/>
      <protection/>
    </xf>
    <xf numFmtId="2" fontId="17" fillId="37" borderId="10" xfId="87" applyNumberFormat="1" applyFont="1" applyFill="1" applyBorder="1" applyAlignment="1">
      <alignment horizontal="center" vertical="center"/>
      <protection/>
    </xf>
    <xf numFmtId="2" fontId="17" fillId="34" borderId="10" xfId="87" applyNumberFormat="1" applyFont="1" applyFill="1" applyBorder="1" applyAlignment="1">
      <alignment horizontal="center" vertical="center"/>
      <protection/>
    </xf>
    <xf numFmtId="2" fontId="17" fillId="36" borderId="10" xfId="87" applyNumberFormat="1" applyFont="1" applyFill="1" applyBorder="1" applyAlignment="1">
      <alignment horizontal="center" vertical="center"/>
      <protection/>
    </xf>
    <xf numFmtId="1" fontId="17" fillId="38" borderId="10" xfId="87" applyNumberFormat="1" applyFont="1" applyFill="1" applyBorder="1" applyAlignment="1">
      <alignment horizontal="center" vertical="center"/>
      <protection/>
    </xf>
    <xf numFmtId="0" fontId="14" fillId="0" borderId="0" xfId="87" applyFont="1" applyAlignment="1">
      <alignment horizontal="center" vertical="center"/>
      <protection/>
    </xf>
    <xf numFmtId="2" fontId="14" fillId="0" borderId="10" xfId="87" applyNumberFormat="1" applyFont="1" applyBorder="1" applyAlignment="1">
      <alignment horizontal="center" vertical="center"/>
      <protection/>
    </xf>
    <xf numFmtId="2" fontId="14" fillId="0" borderId="10" xfId="87" applyNumberFormat="1" applyFont="1" applyFill="1" applyBorder="1" applyAlignment="1">
      <alignment horizontal="center" vertical="center"/>
      <protection/>
    </xf>
    <xf numFmtId="0" fontId="14" fillId="0" borderId="10" xfId="87" applyFont="1" applyBorder="1" applyAlignment="1">
      <alignment horizontal="center" vertical="center" wrapText="1"/>
      <protection/>
    </xf>
    <xf numFmtId="2" fontId="22" fillId="35" borderId="10" xfId="86" applyNumberFormat="1" applyFont="1" applyFill="1" applyBorder="1" applyAlignment="1">
      <alignment horizontal="center" vertical="center"/>
      <protection/>
    </xf>
    <xf numFmtId="2" fontId="4" fillId="0" borderId="10" xfId="86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94" fontId="14" fillId="0" borderId="10" xfId="86" applyNumberFormat="1" applyFont="1" applyBorder="1" applyAlignment="1">
      <alignment horizontal="center" vertical="center"/>
      <protection/>
    </xf>
    <xf numFmtId="194" fontId="17" fillId="35" borderId="10" xfId="86" applyNumberFormat="1" applyFont="1" applyFill="1" applyBorder="1" applyAlignment="1">
      <alignment horizontal="center" vertical="center"/>
      <protection/>
    </xf>
    <xf numFmtId="194" fontId="17" fillId="36" borderId="10" xfId="86" applyNumberFormat="1" applyFont="1" applyFill="1" applyBorder="1" applyAlignment="1">
      <alignment horizontal="center" vertical="center"/>
      <protection/>
    </xf>
    <xf numFmtId="0" fontId="5" fillId="0" borderId="0" xfId="86" applyFont="1" applyAlignment="1">
      <alignment horizontal="center" vertical="center"/>
      <protection/>
    </xf>
    <xf numFmtId="0" fontId="4" fillId="0" borderId="0" xfId="86" applyFont="1" applyAlignment="1">
      <alignment horizontal="center" vertical="center"/>
      <protection/>
    </xf>
    <xf numFmtId="0" fontId="4" fillId="0" borderId="0" xfId="88" applyFont="1" applyAlignment="1">
      <alignment horizontal="center" vertical="center"/>
      <protection/>
    </xf>
    <xf numFmtId="0" fontId="14" fillId="0" borderId="0" xfId="86" applyFont="1" applyAlignment="1">
      <alignment horizontal="center" vertical="center"/>
      <protection/>
    </xf>
    <xf numFmtId="0" fontId="14" fillId="0" borderId="10" xfId="86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0" fillId="0" borderId="10" xfId="86" applyFont="1" applyBorder="1" applyAlignment="1">
      <alignment horizontal="center" wrapText="1"/>
      <protection/>
    </xf>
    <xf numFmtId="0" fontId="15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0" xfId="86" applyFont="1" applyBorder="1" applyAlignment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3" fillId="0" borderId="0" xfId="86" applyFont="1" applyAlignment="1">
      <alignment horizontal="center" vertical="center"/>
      <protection/>
    </xf>
    <xf numFmtId="0" fontId="10" fillId="0" borderId="11" xfId="86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86" applyFont="1" applyAlignment="1">
      <alignment vertical="center"/>
      <protection/>
    </xf>
    <xf numFmtId="0" fontId="15" fillId="0" borderId="10" xfId="86" applyFont="1" applyBorder="1" applyAlignment="1">
      <alignment horizontal="left" vertical="center" wrapText="1"/>
      <protection/>
    </xf>
    <xf numFmtId="0" fontId="24" fillId="0" borderId="0" xfId="0" applyFont="1" applyAlignment="1">
      <alignment horizontal="left" wrapText="1"/>
    </xf>
    <xf numFmtId="0" fontId="12" fillId="0" borderId="0" xfId="0" applyFont="1" applyFill="1" applyAlignment="1" applyProtection="1">
      <alignment vertical="top" wrapText="1"/>
      <protection locked="0"/>
    </xf>
    <xf numFmtId="0" fontId="19" fillId="0" borderId="0" xfId="0" applyFont="1" applyFill="1" applyAlignment="1" applyProtection="1">
      <alignment vertical="top" wrapText="1"/>
      <protection locked="0"/>
    </xf>
    <xf numFmtId="0" fontId="17" fillId="0" borderId="10" xfId="86" applyFont="1" applyBorder="1" applyAlignment="1">
      <alignment horizontal="right" vertical="center"/>
      <protection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71" fillId="0" borderId="0" xfId="0" applyFont="1" applyAlignment="1">
      <alignment/>
    </xf>
    <xf numFmtId="0" fontId="14" fillId="0" borderId="0" xfId="86" applyFont="1" applyFill="1" applyAlignment="1">
      <alignment vertical="center"/>
      <protection/>
    </xf>
    <xf numFmtId="0" fontId="72" fillId="0" borderId="0" xfId="0" applyFont="1" applyFill="1" applyBorder="1" applyAlignment="1">
      <alignment horizontal="left" vertical="center" wrapText="1"/>
    </xf>
    <xf numFmtId="0" fontId="10" fillId="0" borderId="0" xfId="86" applyFont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center"/>
    </xf>
    <xf numFmtId="0" fontId="26" fillId="39" borderId="0" xfId="0" applyFont="1" applyFill="1" applyAlignment="1">
      <alignment/>
    </xf>
    <xf numFmtId="0" fontId="27" fillId="0" borderId="10" xfId="86" applyFont="1" applyBorder="1" applyAlignment="1">
      <alignment horizontal="center"/>
      <protection/>
    </xf>
    <xf numFmtId="2" fontId="10" fillId="0" borderId="10" xfId="86" applyNumberFormat="1" applyFont="1" applyBorder="1" applyAlignment="1">
      <alignment vertical="center"/>
      <protection/>
    </xf>
    <xf numFmtId="2" fontId="12" fillId="33" borderId="10" xfId="86" applyNumberFormat="1" applyFont="1" applyFill="1" applyBorder="1" applyAlignment="1">
      <alignment horizontal="center" vertical="center"/>
      <protection/>
    </xf>
    <xf numFmtId="2" fontId="12" fillId="34" borderId="10" xfId="86" applyNumberFormat="1" applyFont="1" applyFill="1" applyBorder="1" applyAlignment="1">
      <alignment horizontal="center" vertical="center"/>
      <protection/>
    </xf>
    <xf numFmtId="2" fontId="10" fillId="0" borderId="10" xfId="86" applyNumberFormat="1" applyFont="1" applyBorder="1" applyAlignment="1">
      <alignment horizontal="center" vertical="center"/>
      <protection/>
    </xf>
    <xf numFmtId="2" fontId="12" fillId="35" borderId="10" xfId="86" applyNumberFormat="1" applyFont="1" applyFill="1" applyBorder="1" applyAlignment="1">
      <alignment horizontal="center" vertical="center"/>
      <protection/>
    </xf>
    <xf numFmtId="2" fontId="10" fillId="0" borderId="10" xfId="86" applyNumberFormat="1" applyFont="1" applyFill="1" applyBorder="1" applyAlignment="1">
      <alignment horizontal="center" vertical="center"/>
      <protection/>
    </xf>
    <xf numFmtId="2" fontId="12" fillId="36" borderId="10" xfId="86" applyNumberFormat="1" applyFont="1" applyFill="1" applyBorder="1" applyAlignment="1">
      <alignment horizontal="center" vertical="center"/>
      <protection/>
    </xf>
    <xf numFmtId="0" fontId="10" fillId="37" borderId="10" xfId="86" applyFont="1" applyFill="1" applyBorder="1" applyAlignment="1">
      <alignment horizontal="center" vertical="center"/>
      <protection/>
    </xf>
    <xf numFmtId="0" fontId="10" fillId="0" borderId="0" xfId="86" applyFont="1" applyAlignment="1">
      <alignment vertical="center"/>
      <protection/>
    </xf>
    <xf numFmtId="0" fontId="28" fillId="0" borderId="0" xfId="0" applyFont="1" applyAlignment="1">
      <alignment/>
    </xf>
    <xf numFmtId="0" fontId="72" fillId="0" borderId="0" xfId="0" applyFont="1" applyFill="1" applyBorder="1" applyAlignment="1">
      <alignment horizontal="left" vertical="center" wrapText="1"/>
    </xf>
    <xf numFmtId="0" fontId="16" fillId="0" borderId="0" xfId="86" applyFont="1">
      <alignment/>
      <protection/>
    </xf>
    <xf numFmtId="0" fontId="72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72" fillId="40" borderId="10" xfId="58" applyFont="1" applyFill="1" applyBorder="1" applyAlignment="1">
      <alignment vertical="top"/>
      <protection/>
    </xf>
    <xf numFmtId="0" fontId="72" fillId="0" borderId="0" xfId="0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21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 indent="8"/>
      <protection locked="0"/>
    </xf>
    <xf numFmtId="0" fontId="29" fillId="0" borderId="0" xfId="0" applyFont="1" applyFill="1" applyAlignment="1" applyProtection="1">
      <alignment horizontal="center" vertical="top"/>
      <protection locked="0"/>
    </xf>
    <xf numFmtId="0" fontId="30" fillId="0" borderId="0" xfId="0" applyFont="1" applyAlignment="1">
      <alignment/>
    </xf>
    <xf numFmtId="0" fontId="21" fillId="0" borderId="0" xfId="86" applyFont="1">
      <alignment/>
      <protection/>
    </xf>
    <xf numFmtId="0" fontId="31" fillId="0" borderId="0" xfId="0" applyFont="1" applyAlignment="1">
      <alignment/>
    </xf>
    <xf numFmtId="194" fontId="21" fillId="0" borderId="0" xfId="0" applyNumberFormat="1" applyFont="1" applyFill="1" applyAlignment="1" applyProtection="1">
      <alignment horizontal="center" vertical="top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0" fontId="72" fillId="0" borderId="0" xfId="0" applyFont="1" applyFill="1" applyBorder="1" applyAlignment="1">
      <alignment horizontal="left" vertical="top"/>
    </xf>
    <xf numFmtId="0" fontId="72" fillId="0" borderId="10" xfId="69" applyFont="1" applyBorder="1" applyAlignment="1">
      <alignment vertical="top"/>
      <protection/>
    </xf>
    <xf numFmtId="0" fontId="74" fillId="40" borderId="10" xfId="54" applyFont="1" applyFill="1" applyBorder="1" applyAlignment="1">
      <alignment vertical="top" wrapText="1"/>
      <protection/>
    </xf>
    <xf numFmtId="2" fontId="14" fillId="40" borderId="10" xfId="86" applyNumberFormat="1" applyFont="1" applyFill="1" applyBorder="1" applyAlignment="1">
      <alignment horizontal="center" vertical="center"/>
      <protection/>
    </xf>
    <xf numFmtId="2" fontId="14" fillId="40" borderId="10" xfId="86" applyNumberFormat="1" applyFont="1" applyFill="1" applyBorder="1" applyAlignment="1">
      <alignment vertical="center"/>
      <protection/>
    </xf>
    <xf numFmtId="0" fontId="12" fillId="41" borderId="10" xfId="86" applyFont="1" applyFill="1" applyBorder="1" applyAlignment="1">
      <alignment horizontal="center" vertical="center"/>
      <protection/>
    </xf>
    <xf numFmtId="2" fontId="17" fillId="41" borderId="10" xfId="86" applyNumberFormat="1" applyFont="1" applyFill="1" applyBorder="1" applyAlignment="1">
      <alignment horizontal="center" vertical="center"/>
      <protection/>
    </xf>
    <xf numFmtId="0" fontId="12" fillId="42" borderId="10" xfId="86" applyFont="1" applyFill="1" applyBorder="1" applyAlignment="1">
      <alignment horizontal="center" vertical="center"/>
      <protection/>
    </xf>
    <xf numFmtId="2" fontId="17" fillId="42" borderId="10" xfId="86" applyNumberFormat="1" applyFont="1" applyFill="1" applyBorder="1" applyAlignment="1">
      <alignment horizontal="center" vertical="center"/>
      <protection/>
    </xf>
    <xf numFmtId="194" fontId="12" fillId="12" borderId="10" xfId="86" applyNumberFormat="1" applyFont="1" applyFill="1" applyBorder="1" applyAlignment="1">
      <alignment horizontal="center" vertical="center"/>
      <protection/>
    </xf>
    <xf numFmtId="194" fontId="17" fillId="12" borderId="10" xfId="86" applyNumberFormat="1" applyFont="1" applyFill="1" applyBorder="1" applyAlignment="1">
      <alignment horizontal="center" vertical="center"/>
      <protection/>
    </xf>
    <xf numFmtId="194" fontId="17" fillId="43" borderId="10" xfId="86" applyNumberFormat="1" applyFont="1" applyFill="1" applyBorder="1" applyAlignment="1">
      <alignment horizontal="center" vertical="center"/>
      <protection/>
    </xf>
    <xf numFmtId="0" fontId="14" fillId="44" borderId="10" xfId="86" applyFont="1" applyFill="1" applyBorder="1" applyAlignment="1">
      <alignment horizontal="center" vertical="center"/>
      <protection/>
    </xf>
    <xf numFmtId="0" fontId="74" fillId="40" borderId="10" xfId="82" applyFont="1" applyFill="1" applyBorder="1" applyAlignment="1">
      <alignment vertical="top" wrapText="1"/>
      <protection/>
    </xf>
    <xf numFmtId="0" fontId="72" fillId="0" borderId="10" xfId="60" applyFont="1" applyBorder="1" applyAlignment="1">
      <alignment vertical="top"/>
      <protection/>
    </xf>
    <xf numFmtId="0" fontId="74" fillId="0" borderId="10" xfId="72" applyFont="1" applyBorder="1" applyAlignment="1">
      <alignment vertical="top" wrapText="1"/>
      <protection/>
    </xf>
    <xf numFmtId="0" fontId="72" fillId="0" borderId="10" xfId="72" applyFont="1" applyBorder="1" applyAlignment="1">
      <alignment vertical="top"/>
      <protection/>
    </xf>
    <xf numFmtId="0" fontId="74" fillId="0" borderId="10" xfId="80" applyFont="1" applyBorder="1" applyAlignment="1">
      <alignment horizontal="left" vertical="top"/>
      <protection/>
    </xf>
    <xf numFmtId="0" fontId="72" fillId="0" borderId="10" xfId="76" applyFont="1" applyBorder="1" applyAlignment="1">
      <alignment vertical="top"/>
      <protection/>
    </xf>
    <xf numFmtId="0" fontId="74" fillId="0" borderId="10" xfId="75" applyFont="1" applyBorder="1" applyAlignment="1">
      <alignment vertical="top" wrapText="1"/>
      <protection/>
    </xf>
    <xf numFmtId="0" fontId="72" fillId="0" borderId="10" xfId="75" applyFont="1" applyBorder="1" applyAlignment="1">
      <alignment vertical="top"/>
      <protection/>
    </xf>
    <xf numFmtId="0" fontId="74" fillId="0" borderId="10" xfId="76" applyFont="1" applyBorder="1" applyAlignment="1">
      <alignment vertical="top" wrapText="1"/>
      <protection/>
    </xf>
    <xf numFmtId="0" fontId="74" fillId="0" borderId="10" xfId="78" applyFont="1" applyBorder="1" applyAlignment="1">
      <alignment vertical="top" wrapText="1"/>
      <protection/>
    </xf>
    <xf numFmtId="0" fontId="72" fillId="0" borderId="12" xfId="76" applyFont="1" applyBorder="1" applyAlignment="1">
      <alignment vertical="top"/>
      <protection/>
    </xf>
    <xf numFmtId="0" fontId="74" fillId="0" borderId="10" xfId="81" applyFont="1" applyBorder="1" applyAlignment="1">
      <alignment horizontal="left" vertical="top" wrapText="1"/>
      <protection/>
    </xf>
    <xf numFmtId="0" fontId="72" fillId="0" borderId="10" xfId="73" applyFont="1" applyBorder="1" applyAlignment="1">
      <alignment vertical="top"/>
      <protection/>
    </xf>
    <xf numFmtId="0" fontId="74" fillId="0" borderId="10" xfId="73" applyFont="1" applyBorder="1" applyAlignment="1">
      <alignment vertical="top" wrapText="1"/>
      <protection/>
    </xf>
    <xf numFmtId="0" fontId="74" fillId="0" borderId="12" xfId="73" applyFont="1" applyBorder="1" applyAlignment="1">
      <alignment vertical="top" wrapText="1"/>
      <protection/>
    </xf>
    <xf numFmtId="0" fontId="72" fillId="0" borderId="12" xfId="73" applyFont="1" applyBorder="1" applyAlignment="1">
      <alignment vertical="top"/>
      <protection/>
    </xf>
    <xf numFmtId="0" fontId="74" fillId="0" borderId="10" xfId="73" applyFont="1" applyBorder="1" applyAlignment="1">
      <alignment horizontal="left" vertical="top" wrapText="1"/>
      <protection/>
    </xf>
    <xf numFmtId="0" fontId="74" fillId="0" borderId="13" xfId="73" applyFont="1" applyBorder="1" applyAlignment="1">
      <alignment vertical="top" wrapText="1"/>
      <protection/>
    </xf>
    <xf numFmtId="0" fontId="72" fillId="0" borderId="13" xfId="73" applyFont="1" applyBorder="1" applyAlignment="1">
      <alignment vertical="top"/>
      <protection/>
    </xf>
    <xf numFmtId="0" fontId="74" fillId="0" borderId="14" xfId="73" applyFont="1" applyBorder="1" applyAlignment="1">
      <alignment vertical="top" wrapText="1"/>
      <protection/>
    </xf>
    <xf numFmtId="0" fontId="74" fillId="0" borderId="10" xfId="83" applyFont="1" applyBorder="1" applyAlignment="1">
      <alignment vertical="top" wrapText="1"/>
      <protection/>
    </xf>
    <xf numFmtId="0" fontId="72" fillId="0" borderId="10" xfId="83" applyFont="1" applyBorder="1" applyAlignment="1">
      <alignment vertical="top"/>
      <protection/>
    </xf>
    <xf numFmtId="0" fontId="74" fillId="0" borderId="10" xfId="77" applyFont="1" applyBorder="1" applyAlignment="1">
      <alignment vertical="top" wrapText="1"/>
      <protection/>
    </xf>
    <xf numFmtId="0" fontId="74" fillId="0" borderId="10" xfId="74" applyFont="1" applyBorder="1" applyAlignment="1">
      <alignment vertical="top" wrapText="1"/>
      <protection/>
    </xf>
    <xf numFmtId="0" fontId="72" fillId="0" borderId="10" xfId="74" applyFont="1" applyBorder="1" applyAlignment="1">
      <alignment vertical="top" wrapText="1"/>
      <protection/>
    </xf>
    <xf numFmtId="0" fontId="10" fillId="0" borderId="10" xfId="80" applyFont="1" applyBorder="1" applyAlignment="1">
      <alignment vertical="top" wrapText="1"/>
      <protection/>
    </xf>
    <xf numFmtId="0" fontId="0" fillId="0" borderId="10" xfId="0" applyBorder="1" applyAlignment="1">
      <alignment vertical="top"/>
    </xf>
    <xf numFmtId="0" fontId="74" fillId="40" borderId="10" xfId="77" applyFont="1" applyFill="1" applyBorder="1" applyAlignment="1">
      <alignment vertical="top" wrapText="1"/>
      <protection/>
    </xf>
    <xf numFmtId="0" fontId="74" fillId="40" borderId="10" xfId="82" applyFont="1" applyFill="1" applyBorder="1" applyAlignment="1">
      <alignment horizontal="left" vertical="top" wrapText="1"/>
      <protection/>
    </xf>
    <xf numFmtId="0" fontId="10" fillId="40" borderId="15" xfId="0" applyFont="1" applyFill="1" applyBorder="1" applyAlignment="1">
      <alignment vertical="top"/>
    </xf>
    <xf numFmtId="0" fontId="72" fillId="0" borderId="15" xfId="80" applyFont="1" applyBorder="1" applyAlignment="1">
      <alignment vertical="top"/>
      <protection/>
    </xf>
    <xf numFmtId="0" fontId="72" fillId="0" borderId="15" xfId="76" applyFont="1" applyBorder="1" applyAlignment="1">
      <alignment vertical="top"/>
      <protection/>
    </xf>
    <xf numFmtId="0" fontId="74" fillId="40" borderId="10" xfId="78" applyFont="1" applyFill="1" applyBorder="1" applyAlignment="1">
      <alignment vertical="top" wrapText="1"/>
      <protection/>
    </xf>
    <xf numFmtId="0" fontId="72" fillId="0" borderId="10" xfId="74" applyFont="1" applyBorder="1" applyAlignment="1">
      <alignment vertical="top"/>
      <protection/>
    </xf>
    <xf numFmtId="0" fontId="1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0" fillId="0" borderId="10" xfId="86" applyFont="1" applyBorder="1" applyAlignment="1">
      <alignment horizontal="center" vertical="center"/>
      <protection/>
    </xf>
    <xf numFmtId="0" fontId="10" fillId="0" borderId="10" xfId="86" applyFont="1" applyBorder="1" applyAlignment="1">
      <alignment horizontal="center"/>
      <protection/>
    </xf>
    <xf numFmtId="0" fontId="10" fillId="0" borderId="14" xfId="86" applyFont="1" applyBorder="1" applyAlignment="1">
      <alignment horizontal="center" vertical="center"/>
      <protection/>
    </xf>
    <xf numFmtId="0" fontId="10" fillId="0" borderId="12" xfId="86" applyFont="1" applyBorder="1" applyAlignment="1">
      <alignment horizontal="center" vertical="center"/>
      <protection/>
    </xf>
    <xf numFmtId="0" fontId="10" fillId="0" borderId="15" xfId="86" applyFont="1" applyBorder="1" applyAlignment="1">
      <alignment horizontal="center"/>
      <protection/>
    </xf>
    <xf numFmtId="0" fontId="10" fillId="0" borderId="16" xfId="86" applyFont="1" applyBorder="1" applyAlignment="1">
      <alignment horizontal="center"/>
      <protection/>
    </xf>
    <xf numFmtId="0" fontId="10" fillId="0" borderId="17" xfId="86" applyFont="1" applyBorder="1" applyAlignment="1">
      <alignment horizontal="center"/>
      <protection/>
    </xf>
    <xf numFmtId="0" fontId="72" fillId="0" borderId="0" xfId="0" applyFont="1" applyFill="1" applyBorder="1" applyAlignment="1">
      <alignment horizontal="left" vertical="center" wrapText="1"/>
    </xf>
    <xf numFmtId="0" fontId="10" fillId="0" borderId="10" xfId="87" applyFont="1" applyBorder="1" applyAlignment="1">
      <alignment horizontal="center" vertical="center"/>
      <protection/>
    </xf>
    <xf numFmtId="0" fontId="10" fillId="0" borderId="10" xfId="87" applyFont="1" applyBorder="1" applyAlignment="1">
      <alignment horizontal="center"/>
      <protection/>
    </xf>
    <xf numFmtId="0" fontId="74" fillId="0" borderId="12" xfId="80" applyFont="1" applyBorder="1" applyAlignment="1">
      <alignment vertical="top" wrapText="1"/>
      <protection/>
    </xf>
    <xf numFmtId="0" fontId="72" fillId="0" borderId="0" xfId="76" applyFont="1" applyBorder="1" applyAlignment="1">
      <alignment vertical="top"/>
      <protection/>
    </xf>
    <xf numFmtId="0" fontId="13" fillId="0" borderId="10" xfId="0" applyFont="1" applyBorder="1" applyAlignment="1">
      <alignment/>
    </xf>
    <xf numFmtId="2" fontId="14" fillId="40" borderId="17" xfId="86" applyNumberFormat="1" applyFont="1" applyFill="1" applyBorder="1" applyAlignment="1">
      <alignment vertical="center"/>
      <protection/>
    </xf>
    <xf numFmtId="0" fontId="12" fillId="0" borderId="14" xfId="86" applyFont="1" applyBorder="1" applyAlignment="1">
      <alignment horizontal="center" vertical="center"/>
      <protection/>
    </xf>
    <xf numFmtId="0" fontId="74" fillId="0" borderId="12" xfId="78" applyFont="1" applyBorder="1" applyAlignment="1">
      <alignment vertical="top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17" xfId="56"/>
    <cellStyle name="Обычный 20" xfId="57"/>
    <cellStyle name="Обычный 21" xfId="58"/>
    <cellStyle name="Обычный 22" xfId="59"/>
    <cellStyle name="Обычный 23" xfId="60"/>
    <cellStyle name="Обычный 25" xfId="61"/>
    <cellStyle name="Обычный 26" xfId="62"/>
    <cellStyle name="Обычный 27" xfId="63"/>
    <cellStyle name="Обычный 28" xfId="64"/>
    <cellStyle name="Обычный 31" xfId="65"/>
    <cellStyle name="Обычный 32" xfId="66"/>
    <cellStyle name="Обычный 33" xfId="67"/>
    <cellStyle name="Обычный 34" xfId="68"/>
    <cellStyle name="Обычный 35" xfId="69"/>
    <cellStyle name="Обычный 37" xfId="70"/>
    <cellStyle name="Обычный 38" xfId="71"/>
    <cellStyle name="Обычный 41" xfId="72"/>
    <cellStyle name="Обычный 42" xfId="73"/>
    <cellStyle name="Обычный 43" xfId="74"/>
    <cellStyle name="Обычный 44" xfId="75"/>
    <cellStyle name="Обычный 47" xfId="76"/>
    <cellStyle name="Обычный 48" xfId="77"/>
    <cellStyle name="Обычный 49" xfId="78"/>
    <cellStyle name="Обычный 5" xfId="79"/>
    <cellStyle name="Обычный 50" xfId="80"/>
    <cellStyle name="Обычный 51" xfId="81"/>
    <cellStyle name="Обычный 52" xfId="82"/>
    <cellStyle name="Обычный 53" xfId="83"/>
    <cellStyle name="Обычный 6" xfId="84"/>
    <cellStyle name="Обычный 7" xfId="85"/>
    <cellStyle name="Обычный_Соло (дев)" xfId="86"/>
    <cellStyle name="Обычный_Соло (мал)" xfId="87"/>
    <cellStyle name="Обычный_Трио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17</xdr:row>
      <xdr:rowOff>209550</xdr:rowOff>
    </xdr:from>
    <xdr:to>
      <xdr:col>6</xdr:col>
      <xdr:colOff>180975</xdr:colOff>
      <xdr:row>20</xdr:row>
      <xdr:rowOff>28575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57500" y="4162425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20</xdr:row>
      <xdr:rowOff>19050</xdr:rowOff>
    </xdr:from>
    <xdr:to>
      <xdr:col>4</xdr:col>
      <xdr:colOff>38100</xdr:colOff>
      <xdr:row>25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695825"/>
          <a:ext cx="695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1028700</xdr:colOff>
      <xdr:row>18</xdr:row>
      <xdr:rowOff>180975</xdr:rowOff>
    </xdr:from>
    <xdr:to>
      <xdr:col>6</xdr:col>
      <xdr:colOff>114300</xdr:colOff>
      <xdr:row>21</xdr:row>
      <xdr:rowOff>95250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933700" y="4543425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21</xdr:row>
      <xdr:rowOff>85725</xdr:rowOff>
    </xdr:from>
    <xdr:to>
      <xdr:col>6</xdr:col>
      <xdr:colOff>276225</xdr:colOff>
      <xdr:row>25</xdr:row>
      <xdr:rowOff>123825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105400"/>
          <a:ext cx="609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19</xdr:row>
      <xdr:rowOff>47625</xdr:rowOff>
    </xdr:from>
    <xdr:to>
      <xdr:col>7</xdr:col>
      <xdr:colOff>19050</xdr:colOff>
      <xdr:row>21</xdr:row>
      <xdr:rowOff>133350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733675" y="44958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21</xdr:row>
      <xdr:rowOff>28575</xdr:rowOff>
    </xdr:from>
    <xdr:to>
      <xdr:col>6</xdr:col>
      <xdr:colOff>295275</xdr:colOff>
      <xdr:row>23</xdr:row>
      <xdr:rowOff>57150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4933950"/>
          <a:ext cx="666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15</xdr:row>
      <xdr:rowOff>142875</xdr:rowOff>
    </xdr:from>
    <xdr:to>
      <xdr:col>6</xdr:col>
      <xdr:colOff>171450</xdr:colOff>
      <xdr:row>19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733800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14</xdr:row>
      <xdr:rowOff>0</xdr:rowOff>
    </xdr:from>
    <xdr:to>
      <xdr:col>4</xdr:col>
      <xdr:colOff>180975</xdr:colOff>
      <xdr:row>16</xdr:row>
      <xdr:rowOff>85725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209800" y="335280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819150</xdr:colOff>
      <xdr:row>17</xdr:row>
      <xdr:rowOff>314325</xdr:rowOff>
    </xdr:from>
    <xdr:to>
      <xdr:col>6</xdr:col>
      <xdr:colOff>47625</xdr:colOff>
      <xdr:row>19</xdr:row>
      <xdr:rowOff>76200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600325" y="5391150"/>
          <a:ext cx="130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18</xdr:row>
      <xdr:rowOff>323850</xdr:rowOff>
    </xdr:from>
    <xdr:to>
      <xdr:col>6</xdr:col>
      <xdr:colOff>314325</xdr:colOff>
      <xdr:row>19</xdr:row>
      <xdr:rowOff>390525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579120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18</xdr:row>
      <xdr:rowOff>0</xdr:rowOff>
    </xdr:from>
    <xdr:to>
      <xdr:col>5</xdr:col>
      <xdr:colOff>295275</xdr:colOff>
      <xdr:row>19</xdr:row>
      <xdr:rowOff>171450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619375" y="72580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18</xdr:row>
      <xdr:rowOff>295275</xdr:rowOff>
    </xdr:from>
    <xdr:to>
      <xdr:col>6</xdr:col>
      <xdr:colOff>352425</xdr:colOff>
      <xdr:row>19</xdr:row>
      <xdr:rowOff>285750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7553325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17</xdr:row>
      <xdr:rowOff>0</xdr:rowOff>
    </xdr:from>
    <xdr:to>
      <xdr:col>3</xdr:col>
      <xdr:colOff>314325</xdr:colOff>
      <xdr:row>17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896302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16</xdr:row>
      <xdr:rowOff>0</xdr:rowOff>
    </xdr:from>
    <xdr:to>
      <xdr:col>7</xdr:col>
      <xdr:colOff>47625</xdr:colOff>
      <xdr:row>17</xdr:row>
      <xdr:rowOff>142875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57500" y="8572500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17</xdr:row>
      <xdr:rowOff>66675</xdr:rowOff>
    </xdr:from>
    <xdr:to>
      <xdr:col>2</xdr:col>
      <xdr:colOff>923925</xdr:colOff>
      <xdr:row>17</xdr:row>
      <xdr:rowOff>419100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9029700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17</xdr:row>
      <xdr:rowOff>0</xdr:rowOff>
    </xdr:from>
    <xdr:to>
      <xdr:col>3</xdr:col>
      <xdr:colOff>285750</xdr:colOff>
      <xdr:row>17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114425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15</xdr:row>
      <xdr:rowOff>0</xdr:rowOff>
    </xdr:from>
    <xdr:to>
      <xdr:col>6</xdr:col>
      <xdr:colOff>19050</xdr:colOff>
      <xdr:row>16</xdr:row>
      <xdr:rowOff>0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67025" y="10096500"/>
          <a:ext cx="1285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904875</xdr:colOff>
      <xdr:row>15</xdr:row>
      <xdr:rowOff>552450</xdr:rowOff>
    </xdr:from>
    <xdr:to>
      <xdr:col>4</xdr:col>
      <xdr:colOff>161925</xdr:colOff>
      <xdr:row>16</xdr:row>
      <xdr:rowOff>247650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10648950"/>
          <a:ext cx="685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0</xdr:rowOff>
    </xdr:from>
    <xdr:to>
      <xdr:col>3</xdr:col>
      <xdr:colOff>285750</xdr:colOff>
      <xdr:row>18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1132522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15</xdr:row>
      <xdr:rowOff>1400175</xdr:rowOff>
    </xdr:from>
    <xdr:to>
      <xdr:col>7</xdr:col>
      <xdr:colOff>85725</xdr:colOff>
      <xdr:row>20</xdr:row>
      <xdr:rowOff>0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352800" y="1094422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17</xdr:row>
      <xdr:rowOff>171450</xdr:rowOff>
    </xdr:from>
    <xdr:to>
      <xdr:col>3</xdr:col>
      <xdr:colOff>190500</xdr:colOff>
      <xdr:row>20</xdr:row>
      <xdr:rowOff>133350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11306175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view="pageBreakPreview" zoomScaleNormal="75" zoomScaleSheetLayoutView="100" zoomScalePageLayoutView="0" workbookViewId="0" topLeftCell="A4">
      <selection activeCell="N13" sqref="N13"/>
    </sheetView>
  </sheetViews>
  <sheetFormatPr defaultColWidth="9.140625" defaultRowHeight="12.75"/>
  <cols>
    <col min="1" max="1" width="3.8515625" style="116" customWidth="1"/>
    <col min="2" max="2" width="24.7109375" style="34" customWidth="1"/>
    <col min="3" max="3" width="14.421875" style="0" customWidth="1"/>
    <col min="4" max="4" width="5.8515625" style="0" customWidth="1"/>
    <col min="5" max="5" width="5.421875" style="0" customWidth="1"/>
    <col min="6" max="6" width="5.28125" style="0" customWidth="1"/>
    <col min="7" max="7" width="5.7109375" style="0" customWidth="1"/>
    <col min="8" max="8" width="7.710937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23" max="31" width="8.8515625" style="0" customWidth="1"/>
    <col min="32" max="16384" width="9.140625" style="2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</row>
    <row r="3" spans="1:2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31" s="12" customFormat="1" ht="18" customHeight="1">
      <c r="A5" s="111"/>
      <c r="B5" s="108"/>
      <c r="C5" s="42"/>
      <c r="D5" s="40"/>
      <c r="E5" s="43"/>
      <c r="F5" s="43"/>
      <c r="G5" s="43"/>
      <c r="H5" s="40"/>
      <c r="I5" s="51" t="s">
        <v>43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111"/>
      <c r="B6" s="108"/>
      <c r="C6" s="42"/>
      <c r="D6" s="40"/>
      <c r="G6" s="46"/>
      <c r="H6" s="46"/>
      <c r="I6" s="46"/>
      <c r="J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5" customFormat="1" ht="15" customHeight="1">
      <c r="A7" s="112"/>
      <c r="B7" s="109"/>
      <c r="C7" s="24"/>
      <c r="D7" s="7"/>
      <c r="E7" s="7"/>
      <c r="F7" s="7"/>
      <c r="G7" s="7"/>
      <c r="I7" s="7"/>
      <c r="J7" s="7"/>
      <c r="K7" s="7"/>
      <c r="L7" s="7"/>
      <c r="M7" s="7"/>
      <c r="N7" s="7"/>
      <c r="O7" s="7"/>
      <c r="P7" s="48" t="s">
        <v>32</v>
      </c>
      <c r="Q7" s="7"/>
      <c r="R7" s="7"/>
      <c r="S7" s="76"/>
      <c r="T7" s="35"/>
      <c r="U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64" customFormat="1" ht="17.25" customHeight="1">
      <c r="A8" s="113"/>
      <c r="B8" s="117"/>
      <c r="C8" s="8"/>
      <c r="D8" s="11"/>
      <c r="E8" s="11"/>
      <c r="F8" s="11"/>
      <c r="G8" s="11"/>
      <c r="H8" s="11"/>
      <c r="I8" s="8"/>
      <c r="J8" s="11"/>
      <c r="K8" s="11"/>
      <c r="L8" s="13"/>
      <c r="M8" s="50" t="s">
        <v>40</v>
      </c>
      <c r="N8"/>
      <c r="O8" s="14"/>
      <c r="P8" s="14"/>
      <c r="Q8" s="9"/>
      <c r="R8" s="9"/>
      <c r="S8" s="10"/>
      <c r="T8" s="11"/>
      <c r="U8" s="8"/>
      <c r="V8" s="144"/>
      <c r="Y8" s="64">
        <f>MIN(D8,E8,F8,G8)</f>
        <v>0</v>
      </c>
      <c r="AA8" s="64">
        <f>MAX(D8,E8,F8,G8)</f>
        <v>0</v>
      </c>
      <c r="AC8" s="64">
        <f>MIN(I8,J8,K8,L8)</f>
        <v>0</v>
      </c>
      <c r="AE8" s="64">
        <f>MAX(I8,J8,K8,L8)</f>
        <v>0</v>
      </c>
    </row>
    <row r="9" spans="1:31" s="64" customFormat="1" ht="17.25" customHeight="1">
      <c r="A9" s="28"/>
      <c r="B9" s="110"/>
      <c r="C9" s="56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12" t="s">
        <v>3</v>
      </c>
      <c r="R9" s="212"/>
      <c r="S9" s="212"/>
      <c r="T9" s="212"/>
      <c r="U9" s="17"/>
      <c r="V9" s="211" t="s">
        <v>17</v>
      </c>
      <c r="Y9" s="64">
        <f>MIN(D9,E9,F9,G9)</f>
        <v>0</v>
      </c>
      <c r="AA9" s="64">
        <f>MAX(D9,E9,F9,G9)</f>
        <v>0</v>
      </c>
      <c r="AC9" s="64">
        <f>MIN(I9,J9,K9,L9)</f>
        <v>0</v>
      </c>
      <c r="AE9" s="64">
        <f>MAX(I9,J9,K9,L9)</f>
        <v>0</v>
      </c>
    </row>
    <row r="10" spans="1:31" s="64" customFormat="1" ht="33.75" customHeight="1">
      <c r="A10" s="57" t="s">
        <v>5</v>
      </c>
      <c r="B10" s="57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0" t="s">
        <v>7</v>
      </c>
      <c r="Q10" s="28" t="s">
        <v>8</v>
      </c>
      <c r="R10" s="28" t="s">
        <v>9</v>
      </c>
      <c r="S10" s="105" t="s">
        <v>15</v>
      </c>
      <c r="T10" s="62" t="s">
        <v>16</v>
      </c>
      <c r="U10" s="61" t="s">
        <v>10</v>
      </c>
      <c r="V10" s="211"/>
      <c r="Y10" s="64">
        <f>MIN(D10,E10,F10,G10)</f>
        <v>1</v>
      </c>
      <c r="AA10" s="64">
        <f>MAX(D10,E10,F10,G10)</f>
        <v>4</v>
      </c>
      <c r="AC10" s="64">
        <f>MIN(I10,J10,K10,L10)</f>
        <v>1</v>
      </c>
      <c r="AE10" s="64">
        <f>MAX(I10,J10,K10,L10)</f>
        <v>4</v>
      </c>
    </row>
    <row r="11" spans="1:31" s="64" customFormat="1" ht="16.5" customHeight="1">
      <c r="A11" s="63">
        <v>3</v>
      </c>
      <c r="B11" s="183" t="s">
        <v>119</v>
      </c>
      <c r="C11" s="162" t="s">
        <v>53</v>
      </c>
      <c r="D11" s="77">
        <v>8.4</v>
      </c>
      <c r="E11" s="77">
        <v>8.4</v>
      </c>
      <c r="F11" s="77">
        <v>7.8</v>
      </c>
      <c r="G11" s="77">
        <v>8.1</v>
      </c>
      <c r="H11" s="78">
        <f aca="true" t="shared" si="0" ref="H11:H18">(D11+E11+F11+G11-Y11-AA11)/2</f>
        <v>8.25</v>
      </c>
      <c r="I11" s="77">
        <v>8.1</v>
      </c>
      <c r="J11" s="77">
        <v>8.2</v>
      </c>
      <c r="K11" s="77">
        <v>8.3</v>
      </c>
      <c r="L11" s="77">
        <v>8.2</v>
      </c>
      <c r="M11" s="79">
        <f aca="true" t="shared" si="1" ref="M11:M18">(I11+J11+K11+L11-AC11-AE11)/2</f>
        <v>8.199999999999998</v>
      </c>
      <c r="N11" s="77">
        <v>4.2</v>
      </c>
      <c r="O11" s="80">
        <v>4.2</v>
      </c>
      <c r="P11" s="81">
        <f aca="true" t="shared" si="2" ref="P11:P18">(N11)/2</f>
        <v>2.1</v>
      </c>
      <c r="Q11" s="77"/>
      <c r="R11" s="77"/>
      <c r="S11" s="77"/>
      <c r="T11" s="82">
        <f aca="true" t="shared" si="3" ref="T11:T18">Q11/2+R11+S11</f>
        <v>0</v>
      </c>
      <c r="U11" s="83">
        <f aca="true" t="shared" si="4" ref="U11:U18">H11+M11+P11-T11</f>
        <v>18.549999999999997</v>
      </c>
      <c r="V11" s="84">
        <f>RANK(U11,$U$10:$U$29,0)</f>
        <v>1</v>
      </c>
      <c r="Y11" s="64">
        <f>MIN(D11,E11,F11,G11)</f>
        <v>7.8</v>
      </c>
      <c r="AA11" s="64">
        <f>MAX(D11,E11,F11,G11)</f>
        <v>8.4</v>
      </c>
      <c r="AC11" s="64">
        <f>MIN(I11,J11,K11,L11)</f>
        <v>8.1</v>
      </c>
      <c r="AE11" s="64">
        <f>MAX(I11,J11,K11,L11)</f>
        <v>8.3</v>
      </c>
    </row>
    <row r="12" spans="1:31" s="64" customFormat="1" ht="17.25" customHeight="1">
      <c r="A12" s="63">
        <v>1</v>
      </c>
      <c r="B12" s="208" t="s">
        <v>116</v>
      </c>
      <c r="C12" s="198" t="s">
        <v>87</v>
      </c>
      <c r="D12" s="77">
        <v>8.2</v>
      </c>
      <c r="E12" s="77">
        <v>8.2</v>
      </c>
      <c r="F12" s="77">
        <v>8</v>
      </c>
      <c r="G12" s="77">
        <v>8</v>
      </c>
      <c r="H12" s="78">
        <f t="shared" si="0"/>
        <v>8.1</v>
      </c>
      <c r="I12" s="77">
        <v>8.1</v>
      </c>
      <c r="J12" s="77">
        <v>8.1</v>
      </c>
      <c r="K12" s="77">
        <v>8.2</v>
      </c>
      <c r="L12" s="77">
        <v>7.7</v>
      </c>
      <c r="M12" s="79">
        <f t="shared" si="1"/>
        <v>8.100000000000001</v>
      </c>
      <c r="N12" s="77">
        <v>4.4</v>
      </c>
      <c r="O12" s="80">
        <v>4.4</v>
      </c>
      <c r="P12" s="81">
        <f t="shared" si="2"/>
        <v>2.2</v>
      </c>
      <c r="Q12" s="77"/>
      <c r="R12" s="77"/>
      <c r="S12" s="77"/>
      <c r="T12" s="82">
        <f t="shared" si="3"/>
        <v>0</v>
      </c>
      <c r="U12" s="83">
        <f t="shared" si="4"/>
        <v>18.400000000000002</v>
      </c>
      <c r="V12" s="84">
        <f>RANK(U12,$U$10:$U$29,0)</f>
        <v>2</v>
      </c>
      <c r="Y12" s="64">
        <f aca="true" t="shared" si="5" ref="Y12:Y17">MIN(D12,E12,F12,G12)</f>
        <v>8</v>
      </c>
      <c r="AA12" s="64">
        <f aca="true" t="shared" si="6" ref="AA12:AA17">MAX(D12,E12,F12,G12)</f>
        <v>8.2</v>
      </c>
      <c r="AC12" s="64">
        <f aca="true" t="shared" si="7" ref="AC12:AC17">MIN(I12,J12,K12,L12)</f>
        <v>7.7</v>
      </c>
      <c r="AE12" s="64">
        <f aca="true" t="shared" si="8" ref="AE12:AE17">MAX(I12,J12,K12,L12)</f>
        <v>8.2</v>
      </c>
    </row>
    <row r="13" spans="1:31" s="64" customFormat="1" ht="17.25" customHeight="1">
      <c r="A13" s="63">
        <v>6</v>
      </c>
      <c r="B13" s="183" t="s">
        <v>120</v>
      </c>
      <c r="C13" s="162" t="s">
        <v>53</v>
      </c>
      <c r="D13" s="77">
        <v>7.9</v>
      </c>
      <c r="E13" s="77">
        <v>8.5</v>
      </c>
      <c r="F13" s="77">
        <v>7.9</v>
      </c>
      <c r="G13" s="77">
        <v>8.2</v>
      </c>
      <c r="H13" s="78">
        <f t="shared" si="0"/>
        <v>8.05</v>
      </c>
      <c r="I13" s="77">
        <v>8</v>
      </c>
      <c r="J13" s="77">
        <v>8.4</v>
      </c>
      <c r="K13" s="77">
        <v>8.3</v>
      </c>
      <c r="L13" s="77">
        <v>8.3</v>
      </c>
      <c r="M13" s="79">
        <f t="shared" si="1"/>
        <v>8.3</v>
      </c>
      <c r="N13" s="77">
        <v>4.1</v>
      </c>
      <c r="O13" s="80">
        <v>4.1</v>
      </c>
      <c r="P13" s="81">
        <f t="shared" si="2"/>
        <v>2.05</v>
      </c>
      <c r="Q13" s="77"/>
      <c r="R13" s="77"/>
      <c r="S13" s="77"/>
      <c r="T13" s="82">
        <f t="shared" si="3"/>
        <v>0</v>
      </c>
      <c r="U13" s="83">
        <f t="shared" si="4"/>
        <v>18.400000000000002</v>
      </c>
      <c r="V13" s="84">
        <v>3</v>
      </c>
      <c r="Y13" s="64">
        <f>MIN(D13,E13,F13,G13)</f>
        <v>7.9</v>
      </c>
      <c r="AA13" s="64">
        <f>MAX(D13,E13,F13,G13)</f>
        <v>8.5</v>
      </c>
      <c r="AC13" s="64">
        <f>MIN(I13,J13,K13,L13)</f>
        <v>8</v>
      </c>
      <c r="AE13" s="64">
        <f>MAX(I13,J13,K13,L13)</f>
        <v>8.4</v>
      </c>
    </row>
    <row r="14" spans="1:31" s="64" customFormat="1" ht="17.25" customHeight="1">
      <c r="A14" s="63">
        <v>5</v>
      </c>
      <c r="B14" s="176" t="s">
        <v>118</v>
      </c>
      <c r="C14" s="177" t="s">
        <v>53</v>
      </c>
      <c r="D14" s="77">
        <v>8</v>
      </c>
      <c r="E14" s="77">
        <v>7.8</v>
      </c>
      <c r="F14" s="77">
        <v>8.1</v>
      </c>
      <c r="G14" s="77">
        <v>7.9</v>
      </c>
      <c r="H14" s="78">
        <f t="shared" si="0"/>
        <v>7.949999999999998</v>
      </c>
      <c r="I14" s="77">
        <v>7.7</v>
      </c>
      <c r="J14" s="77">
        <v>8</v>
      </c>
      <c r="K14" s="77">
        <v>7.9</v>
      </c>
      <c r="L14" s="77">
        <v>7.8</v>
      </c>
      <c r="M14" s="79">
        <f t="shared" si="1"/>
        <v>7.850000000000001</v>
      </c>
      <c r="N14" s="77">
        <v>3.8</v>
      </c>
      <c r="O14" s="80">
        <v>3.8</v>
      </c>
      <c r="P14" s="81">
        <f t="shared" si="2"/>
        <v>1.9</v>
      </c>
      <c r="Q14" s="77"/>
      <c r="R14" s="77"/>
      <c r="S14" s="77"/>
      <c r="T14" s="82">
        <f t="shared" si="3"/>
        <v>0</v>
      </c>
      <c r="U14" s="83">
        <f t="shared" si="4"/>
        <v>17.7</v>
      </c>
      <c r="V14" s="84">
        <f>RANK(U14,$U$10:$U$29,0)</f>
        <v>4</v>
      </c>
      <c r="Y14" s="64">
        <f t="shared" si="5"/>
        <v>7.8</v>
      </c>
      <c r="AA14" s="64">
        <f t="shared" si="6"/>
        <v>8.1</v>
      </c>
      <c r="AC14" s="64">
        <f t="shared" si="7"/>
        <v>7.7</v>
      </c>
      <c r="AE14" s="64">
        <f t="shared" si="8"/>
        <v>8</v>
      </c>
    </row>
    <row r="15" spans="1:31" s="64" customFormat="1" ht="17.25" customHeight="1">
      <c r="A15" s="63">
        <v>7</v>
      </c>
      <c r="B15" s="197" t="s">
        <v>112</v>
      </c>
      <c r="C15" s="207" t="s">
        <v>113</v>
      </c>
      <c r="D15" s="77">
        <v>9.1</v>
      </c>
      <c r="E15" s="77">
        <v>8</v>
      </c>
      <c r="F15" s="77">
        <v>8.1</v>
      </c>
      <c r="G15" s="77">
        <v>7.9</v>
      </c>
      <c r="H15" s="78">
        <f t="shared" si="0"/>
        <v>8.05</v>
      </c>
      <c r="I15" s="77">
        <v>7.9</v>
      </c>
      <c r="J15" s="77">
        <v>7.8</v>
      </c>
      <c r="K15" s="77">
        <v>8</v>
      </c>
      <c r="L15" s="77">
        <v>7.7</v>
      </c>
      <c r="M15" s="79">
        <f t="shared" si="1"/>
        <v>7.85</v>
      </c>
      <c r="N15" s="77">
        <v>3.2</v>
      </c>
      <c r="O15" s="80">
        <v>3.2</v>
      </c>
      <c r="P15" s="81">
        <f t="shared" si="2"/>
        <v>1.6</v>
      </c>
      <c r="Q15" s="77"/>
      <c r="R15" s="77"/>
      <c r="S15" s="77"/>
      <c r="T15" s="82">
        <f t="shared" si="3"/>
        <v>0</v>
      </c>
      <c r="U15" s="83">
        <f t="shared" si="4"/>
        <v>17.5</v>
      </c>
      <c r="V15" s="84">
        <f>RANK(U15,$U$10:$U$29,0)</f>
        <v>5</v>
      </c>
      <c r="Y15" s="64">
        <f t="shared" si="5"/>
        <v>7.9</v>
      </c>
      <c r="AA15" s="64">
        <f t="shared" si="6"/>
        <v>9.1</v>
      </c>
      <c r="AC15" s="64">
        <f t="shared" si="7"/>
        <v>7.7</v>
      </c>
      <c r="AE15" s="64">
        <f t="shared" si="8"/>
        <v>8</v>
      </c>
    </row>
    <row r="16" spans="1:31" s="64" customFormat="1" ht="17.25" customHeight="1">
      <c r="A16" s="63">
        <v>4</v>
      </c>
      <c r="B16" s="183" t="s">
        <v>114</v>
      </c>
      <c r="C16" s="162" t="s">
        <v>53</v>
      </c>
      <c r="D16" s="77">
        <v>7.9</v>
      </c>
      <c r="E16" s="77">
        <v>7.9</v>
      </c>
      <c r="F16" s="77">
        <v>7.9</v>
      </c>
      <c r="G16" s="77">
        <v>8</v>
      </c>
      <c r="H16" s="78">
        <f t="shared" si="0"/>
        <v>7.900000000000002</v>
      </c>
      <c r="I16" s="77">
        <v>7.5</v>
      </c>
      <c r="J16" s="77">
        <v>7.6</v>
      </c>
      <c r="K16" s="77">
        <v>8.1</v>
      </c>
      <c r="L16" s="77">
        <v>7.5</v>
      </c>
      <c r="M16" s="79">
        <f t="shared" si="1"/>
        <v>7.55</v>
      </c>
      <c r="N16" s="77">
        <v>4</v>
      </c>
      <c r="O16" s="80">
        <v>4</v>
      </c>
      <c r="P16" s="81">
        <f t="shared" si="2"/>
        <v>2</v>
      </c>
      <c r="Q16" s="77"/>
      <c r="R16" s="77"/>
      <c r="S16" s="77"/>
      <c r="T16" s="82">
        <f t="shared" si="3"/>
        <v>0</v>
      </c>
      <c r="U16" s="83">
        <f t="shared" si="4"/>
        <v>17.450000000000003</v>
      </c>
      <c r="V16" s="84">
        <f>RANK(U16,$U$10:$U$29,0)</f>
        <v>6</v>
      </c>
      <c r="Y16" s="64">
        <f>MIN(D16,E16,F16,G16)</f>
        <v>7.9</v>
      </c>
      <c r="AA16" s="64">
        <f>MAX(D16,E16,F16,G16)</f>
        <v>8</v>
      </c>
      <c r="AC16" s="64">
        <f t="shared" si="7"/>
        <v>7.5</v>
      </c>
      <c r="AE16" s="64">
        <f t="shared" si="8"/>
        <v>8.1</v>
      </c>
    </row>
    <row r="17" spans="1:31" s="64" customFormat="1" ht="17.25" customHeight="1">
      <c r="A17" s="63">
        <v>2</v>
      </c>
      <c r="B17" s="176" t="s">
        <v>117</v>
      </c>
      <c r="C17" s="177" t="s">
        <v>55</v>
      </c>
      <c r="D17" s="77">
        <v>8.1</v>
      </c>
      <c r="E17" s="77">
        <v>7.9</v>
      </c>
      <c r="F17" s="77">
        <v>7.8</v>
      </c>
      <c r="G17" s="77">
        <v>8.1</v>
      </c>
      <c r="H17" s="78">
        <f t="shared" si="0"/>
        <v>7.999999999999999</v>
      </c>
      <c r="I17" s="77">
        <v>7.4</v>
      </c>
      <c r="J17" s="77">
        <v>7.5</v>
      </c>
      <c r="K17" s="77">
        <v>8</v>
      </c>
      <c r="L17" s="77">
        <v>7.7</v>
      </c>
      <c r="M17" s="79">
        <f t="shared" si="1"/>
        <v>7.599999999999998</v>
      </c>
      <c r="N17" s="77">
        <v>3.5</v>
      </c>
      <c r="O17" s="80">
        <v>3.5</v>
      </c>
      <c r="P17" s="81">
        <f t="shared" si="2"/>
        <v>1.75</v>
      </c>
      <c r="Q17" s="77"/>
      <c r="R17" s="77"/>
      <c r="S17" s="77"/>
      <c r="T17" s="82">
        <f t="shared" si="3"/>
        <v>0</v>
      </c>
      <c r="U17" s="83">
        <f t="shared" si="4"/>
        <v>17.349999999999998</v>
      </c>
      <c r="V17" s="84">
        <f>RANK(U17,$U$10:$U$29,0)</f>
        <v>7</v>
      </c>
      <c r="Y17" s="64">
        <f t="shared" si="5"/>
        <v>7.8</v>
      </c>
      <c r="AA17" s="64">
        <f t="shared" si="6"/>
        <v>8.1</v>
      </c>
      <c r="AC17" s="64">
        <f t="shared" si="7"/>
        <v>7.4</v>
      </c>
      <c r="AE17" s="64">
        <f t="shared" si="8"/>
        <v>8</v>
      </c>
    </row>
    <row r="18" spans="1:31" s="64" customFormat="1" ht="17.25" customHeight="1">
      <c r="A18" s="63">
        <v>8</v>
      </c>
      <c r="B18" s="196" t="s">
        <v>115</v>
      </c>
      <c r="C18" s="162" t="s">
        <v>53</v>
      </c>
      <c r="D18" s="77">
        <v>7.8</v>
      </c>
      <c r="E18" s="77">
        <v>7.8</v>
      </c>
      <c r="F18" s="77">
        <v>7.7</v>
      </c>
      <c r="G18" s="77">
        <v>7.7</v>
      </c>
      <c r="H18" s="78">
        <f t="shared" si="0"/>
        <v>7.75</v>
      </c>
      <c r="I18" s="77">
        <v>7.6</v>
      </c>
      <c r="J18" s="77">
        <v>7.4</v>
      </c>
      <c r="K18" s="77">
        <v>7.8</v>
      </c>
      <c r="L18" s="77">
        <v>7.4</v>
      </c>
      <c r="M18" s="79">
        <f t="shared" si="1"/>
        <v>7.500000000000002</v>
      </c>
      <c r="N18" s="77">
        <v>3.8</v>
      </c>
      <c r="O18" s="80">
        <v>3.8</v>
      </c>
      <c r="P18" s="81">
        <f t="shared" si="2"/>
        <v>1.9</v>
      </c>
      <c r="Q18" s="77"/>
      <c r="R18" s="77"/>
      <c r="S18" s="77"/>
      <c r="T18" s="82">
        <f t="shared" si="3"/>
        <v>0</v>
      </c>
      <c r="U18" s="83">
        <f t="shared" si="4"/>
        <v>17.150000000000002</v>
      </c>
      <c r="V18" s="84">
        <f>RANK(U18,$U$10:$U$29,0)</f>
        <v>8</v>
      </c>
      <c r="Y18" s="64">
        <f>MIN(D18,E18,F18,G18)</f>
        <v>7.7</v>
      </c>
      <c r="AA18" s="64">
        <f>MAX(D18,E18,F18,G18)</f>
        <v>7.8</v>
      </c>
      <c r="AC18" s="64">
        <f>MIN(I18,J18,K18,L18)</f>
        <v>7.4</v>
      </c>
      <c r="AE18" s="64">
        <f>MAX(I18,J18,K18,L18)</f>
        <v>7.8</v>
      </c>
    </row>
    <row r="19" spans="1:31" s="64" customFormat="1" ht="17.25" customHeight="1">
      <c r="A19" s="114"/>
      <c r="B19" s="2"/>
      <c r="C19" s="2"/>
      <c r="D19" s="9"/>
      <c r="E19" s="9"/>
      <c r="F19" s="9"/>
      <c r="G19" s="9"/>
      <c r="H19" s="2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Y19" s="64" t="e">
        <f>MIN(#REF!,#REF!,#REF!,#REF!)</f>
        <v>#REF!</v>
      </c>
      <c r="AA19" s="64" t="e">
        <f>MAX(#REF!,#REF!,#REF!,#REF!)</f>
        <v>#REF!</v>
      </c>
      <c r="AC19" s="64" t="e">
        <f>MIN(#REF!,#REF!,#REF!,#REF!)</f>
        <v>#REF!</v>
      </c>
      <c r="AE19" s="64" t="e">
        <f>MAX(#REF!,#REF!,#REF!,#REF!)</f>
        <v>#REF!</v>
      </c>
    </row>
    <row r="20" spans="1:31" s="16" customFormat="1" ht="22.5" customHeight="1">
      <c r="A20" s="129"/>
      <c r="B20" s="161" t="s">
        <v>39</v>
      </c>
      <c r="C20" s="128"/>
      <c r="D20" s="9"/>
      <c r="E20" s="9"/>
      <c r="F20" s="9"/>
      <c r="G20" s="9"/>
      <c r="H20" s="152" t="s">
        <v>30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 t="e">
        <f>MIN(#REF!,#REF!,#REF!,#REF!)</f>
        <v>#REF!</v>
      </c>
      <c r="Z20" s="9"/>
      <c r="AA20" s="9" t="e">
        <f>MAX(#REF!,#REF!,#REF!,#REF!)</f>
        <v>#REF!</v>
      </c>
      <c r="AB20" s="9"/>
      <c r="AC20" s="9" t="e">
        <f>MIN(#REF!,#REF!,#REF!,#REF!)</f>
        <v>#REF!</v>
      </c>
      <c r="AD20" s="9"/>
      <c r="AE20" s="9" t="e">
        <f>MAX(#REF!,#REF!,#REF!,#REF!)</f>
        <v>#REF!</v>
      </c>
    </row>
    <row r="21" spans="1:31" ht="15" customHeight="1">
      <c r="A21" s="115"/>
      <c r="B21" s="147"/>
      <c r="D21" s="21"/>
      <c r="E21" s="21"/>
      <c r="F21" s="49"/>
      <c r="G21" s="49"/>
      <c r="H21" s="21"/>
      <c r="I21" s="9"/>
      <c r="J21" s="9"/>
      <c r="K21" s="9"/>
      <c r="L21" s="9"/>
      <c r="M21" s="15"/>
      <c r="N21" s="15"/>
      <c r="O21" s="15"/>
      <c r="P21" s="15"/>
      <c r="Q21" s="9"/>
      <c r="R21" s="9"/>
      <c r="S21" s="9"/>
      <c r="T21" s="9"/>
      <c r="U21" s="9"/>
      <c r="V21" s="9"/>
      <c r="Y21" s="127" t="e">
        <f>MIN(#REF!,#REF!,#REF!,#REF!)</f>
        <v>#REF!</v>
      </c>
      <c r="AA21" s="127" t="e">
        <f>MAX(#REF!,#REF!,#REF!,#REF!)</f>
        <v>#REF!</v>
      </c>
      <c r="AC21" s="127" t="e">
        <f>MIN(#REF!,#REF!,#REF!,#REF!)</f>
        <v>#REF!</v>
      </c>
      <c r="AE21" s="127" t="e">
        <f>MAX(#REF!,#REF!,#REF!,#REF!)</f>
        <v>#REF!</v>
      </c>
    </row>
    <row r="22" spans="1:31" ht="15">
      <c r="A22" s="115"/>
      <c r="B22" s="33" t="s">
        <v>24</v>
      </c>
      <c r="C22" s="9"/>
      <c r="D22" s="9"/>
      <c r="E22" s="9"/>
      <c r="F22" s="9"/>
      <c r="G22" s="9"/>
      <c r="H22" s="21" t="s">
        <v>29</v>
      </c>
      <c r="I22" s="9"/>
      <c r="J22" s="9"/>
      <c r="K22" s="9" t="s">
        <v>22</v>
      </c>
      <c r="O22" s="15"/>
      <c r="P22" s="15"/>
      <c r="Q22" s="9"/>
      <c r="R22" s="9"/>
      <c r="S22" s="9"/>
      <c r="T22" s="9"/>
      <c r="U22" s="9"/>
      <c r="V22" s="9"/>
      <c r="Y22" s="127" t="e">
        <f>MIN(#REF!,#REF!,#REF!,#REF!)</f>
        <v>#REF!</v>
      </c>
      <c r="AA22" s="127" t="e">
        <f>MAX(#REF!,#REF!,#REF!,#REF!)</f>
        <v>#REF!</v>
      </c>
      <c r="AC22" s="127" t="e">
        <f>MIN(#REF!,#REF!,#REF!,#REF!)</f>
        <v>#REF!</v>
      </c>
      <c r="AE22" s="127" t="e">
        <f>MAX(#REF!,#REF!,#REF!,#REF!)</f>
        <v>#REF!</v>
      </c>
    </row>
    <row r="23" spans="25:31" ht="12.75">
      <c r="Y23" s="127" t="e">
        <f>MIN(#REF!,#REF!,#REF!,#REF!)</f>
        <v>#REF!</v>
      </c>
      <c r="AA23" s="127" t="e">
        <f>MAX(#REF!,#REF!,#REF!,#REF!)</f>
        <v>#REF!</v>
      </c>
      <c r="AC23" s="127" t="e">
        <f>MIN(#REF!,#REF!,#REF!,#REF!)</f>
        <v>#REF!</v>
      </c>
      <c r="AE23" s="127" t="e">
        <f>MAX(#REF!,#REF!,#REF!,#REF!)</f>
        <v>#REF!</v>
      </c>
    </row>
    <row r="24" spans="25:31" ht="18.75" customHeight="1">
      <c r="Y24" s="127" t="e">
        <f>MIN(#REF!,#REF!,#REF!,#REF!)</f>
        <v>#REF!</v>
      </c>
      <c r="AA24" s="127" t="e">
        <f>MAX(#REF!,#REF!,#REF!,#REF!)</f>
        <v>#REF!</v>
      </c>
      <c r="AC24" s="127" t="e">
        <f>MIN(#REF!,#REF!,#REF!,#REF!)</f>
        <v>#REF!</v>
      </c>
      <c r="AE24" s="127" t="e">
        <f>MAX(#REF!,#REF!,#REF!,#REF!)</f>
        <v>#REF!</v>
      </c>
    </row>
    <row r="25" ht="13.5" customHeight="1"/>
  </sheetData>
  <sheetProtection/>
  <mergeCells count="5">
    <mergeCell ref="V9:V10"/>
    <mergeCell ref="D9:H9"/>
    <mergeCell ref="I9:M9"/>
    <mergeCell ref="N9:P9"/>
    <mergeCell ref="Q9:T9"/>
  </mergeCells>
  <printOptions/>
  <pageMargins left="0.2362204724409449" right="0.2362204724409449" top="0.1968503937007874" bottom="0.35433070866141736" header="0.31496062992125984" footer="0.275590551181102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view="pageBreakPreview" zoomScaleSheetLayoutView="100" zoomScalePageLayoutView="0" workbookViewId="0" topLeftCell="A7">
      <selection activeCell="V17" sqref="V17"/>
    </sheetView>
  </sheetViews>
  <sheetFormatPr defaultColWidth="9.140625" defaultRowHeight="12.75"/>
  <cols>
    <col min="1" max="1" width="3.8515625" style="116" customWidth="1"/>
    <col min="2" max="2" width="24.7109375" style="34" customWidth="1"/>
    <col min="3" max="3" width="16.8515625" style="0" customWidth="1"/>
    <col min="4" max="6" width="5.421875" style="0" customWidth="1"/>
    <col min="7" max="7" width="6.00390625" style="0" customWidth="1"/>
    <col min="8" max="8" width="7.140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8.7109375" style="0" customWidth="1"/>
    <col min="32" max="32" width="9.140625" style="2" customWidth="1"/>
  </cols>
  <sheetData>
    <row r="1" spans="1:3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  <c r="AF1"/>
    </row>
    <row r="2" spans="1:3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  <c r="AF2"/>
    </row>
    <row r="3" spans="1:3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  <c r="AF3"/>
    </row>
    <row r="4" spans="1:3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  <c r="AF4"/>
    </row>
    <row r="5" spans="1:32" ht="15.75">
      <c r="A5" s="111"/>
      <c r="B5" s="108"/>
      <c r="C5" s="42"/>
      <c r="D5" s="40"/>
      <c r="E5" s="43"/>
      <c r="F5" s="43"/>
      <c r="G5" s="43"/>
      <c r="H5" s="40"/>
      <c r="I5" s="51" t="s">
        <v>43</v>
      </c>
      <c r="J5" s="12"/>
      <c r="K5" s="39"/>
      <c r="L5" s="39"/>
      <c r="M5" s="39"/>
      <c r="N5" s="39"/>
      <c r="O5" s="39"/>
      <c r="P5" s="44"/>
      <c r="Q5" s="40"/>
      <c r="R5" s="40" t="s">
        <v>19</v>
      </c>
      <c r="S5" s="43"/>
      <c r="T5" s="85" t="s">
        <v>46</v>
      </c>
      <c r="U5" s="45"/>
      <c r="V5" s="6"/>
      <c r="W5" s="43"/>
      <c r="X5" s="40"/>
      <c r="Y5" s="40"/>
      <c r="Z5" s="40"/>
      <c r="AA5" s="40"/>
      <c r="AB5" s="40"/>
      <c r="AC5" s="40"/>
      <c r="AD5" s="40"/>
      <c r="AE5" s="40"/>
      <c r="AF5" s="12"/>
    </row>
    <row r="6" spans="1:32" ht="15.75">
      <c r="A6" s="111"/>
      <c r="B6" s="108"/>
      <c r="C6" s="42"/>
      <c r="D6" s="40"/>
      <c r="E6" s="12"/>
      <c r="F6" s="12"/>
      <c r="G6" s="46"/>
      <c r="H6" s="46"/>
      <c r="I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2"/>
    </row>
    <row r="7" spans="1:32" ht="15.75">
      <c r="A7" s="112"/>
      <c r="B7" s="109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8" t="s">
        <v>47</v>
      </c>
      <c r="Q7" s="7"/>
      <c r="R7" s="7"/>
      <c r="S7" s="76"/>
      <c r="T7" s="35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13"/>
      <c r="B8" s="117"/>
      <c r="C8" s="8"/>
      <c r="D8" s="11"/>
      <c r="E8" s="11"/>
      <c r="F8" s="11"/>
      <c r="G8" s="11"/>
      <c r="H8" s="11"/>
      <c r="I8" s="8"/>
      <c r="J8" s="11"/>
      <c r="K8" s="11"/>
      <c r="L8" s="13"/>
      <c r="M8" s="50" t="s">
        <v>40</v>
      </c>
      <c r="O8" s="14"/>
      <c r="P8" s="14"/>
      <c r="Q8" s="9"/>
      <c r="R8" s="9"/>
      <c r="S8" s="10"/>
      <c r="T8" s="11"/>
      <c r="U8" s="8"/>
      <c r="V8" s="144"/>
      <c r="W8" s="8"/>
      <c r="X8" s="8"/>
      <c r="Y8" s="11"/>
      <c r="Z8" s="8"/>
      <c r="AA8" s="8"/>
      <c r="AB8" s="8"/>
      <c r="AC8" s="8"/>
      <c r="AD8" s="8"/>
      <c r="AE8" s="8"/>
      <c r="AF8" s="3"/>
    </row>
    <row r="9" spans="1:32" ht="15">
      <c r="A9" s="28"/>
      <c r="B9" s="110"/>
      <c r="C9" s="56"/>
      <c r="D9" s="215" t="s">
        <v>1</v>
      </c>
      <c r="E9" s="216"/>
      <c r="F9" s="216"/>
      <c r="G9" s="216"/>
      <c r="H9" s="217"/>
      <c r="I9" s="215" t="s">
        <v>0</v>
      </c>
      <c r="J9" s="216"/>
      <c r="K9" s="216"/>
      <c r="L9" s="216"/>
      <c r="M9" s="217"/>
      <c r="N9" s="215" t="s">
        <v>2</v>
      </c>
      <c r="O9" s="216"/>
      <c r="P9" s="217"/>
      <c r="Q9" s="215" t="s">
        <v>3</v>
      </c>
      <c r="R9" s="216"/>
      <c r="S9" s="216"/>
      <c r="T9" s="217"/>
      <c r="U9" s="17"/>
      <c r="V9" s="213" t="s">
        <v>17</v>
      </c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38.25">
      <c r="A10" s="57" t="s">
        <v>5</v>
      </c>
      <c r="B10" s="57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0" t="s">
        <v>7</v>
      </c>
      <c r="Q10" s="28" t="s">
        <v>8</v>
      </c>
      <c r="R10" s="28" t="s">
        <v>9</v>
      </c>
      <c r="S10" s="105" t="s">
        <v>15</v>
      </c>
      <c r="T10" s="62" t="s">
        <v>16</v>
      </c>
      <c r="U10" s="61" t="s">
        <v>10</v>
      </c>
      <c r="V10" s="214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  <c r="AF10" s="16"/>
    </row>
    <row r="11" spans="1:32" s="85" customFormat="1" ht="18.75" customHeight="1">
      <c r="A11" s="63">
        <v>3</v>
      </c>
      <c r="B11" s="206" t="s">
        <v>110</v>
      </c>
      <c r="C11" s="222" t="s">
        <v>53</v>
      </c>
      <c r="D11" s="77">
        <v>7.8</v>
      </c>
      <c r="E11" s="77">
        <v>7.9</v>
      </c>
      <c r="F11" s="77">
        <v>7.9</v>
      </c>
      <c r="G11" s="77">
        <v>7.9</v>
      </c>
      <c r="H11" s="78">
        <f>(D11+E11+F11+G11-Y11-AA11)/2</f>
        <v>7.8999999999999995</v>
      </c>
      <c r="I11" s="77">
        <v>7.8</v>
      </c>
      <c r="J11" s="77">
        <v>8.1</v>
      </c>
      <c r="K11" s="77">
        <v>7.9</v>
      </c>
      <c r="L11" s="77">
        <v>8.1</v>
      </c>
      <c r="M11" s="79">
        <f>(I11+J11+K11+L11-AC11-AE11)/2</f>
        <v>7.999999999999999</v>
      </c>
      <c r="N11" s="77">
        <v>4.2</v>
      </c>
      <c r="O11" s="80">
        <v>4.2</v>
      </c>
      <c r="P11" s="81">
        <f>(N11)/2</f>
        <v>2.1</v>
      </c>
      <c r="Q11" s="77"/>
      <c r="R11" s="77"/>
      <c r="S11" s="77"/>
      <c r="T11" s="82">
        <f>Q11/2+R11+S11</f>
        <v>0</v>
      </c>
      <c r="U11" s="83">
        <f>H11+M11+P11-T11</f>
        <v>18</v>
      </c>
      <c r="V11" s="84">
        <f>RANK(U11,$U$10:$U$25,0)</f>
        <v>1</v>
      </c>
      <c r="W11" s="64"/>
      <c r="X11" s="64"/>
      <c r="Y11" s="64">
        <f aca="true" t="shared" si="0" ref="Y11:Y19">MIN(D11,E11,F11,G11)</f>
        <v>7.8</v>
      </c>
      <c r="Z11" s="64"/>
      <c r="AA11" s="64">
        <f aca="true" t="shared" si="1" ref="AA11:AA19">MAX(D11,E11,F11,G11)</f>
        <v>7.9</v>
      </c>
      <c r="AB11" s="64"/>
      <c r="AC11" s="64">
        <f aca="true" t="shared" si="2" ref="AC11:AC19">MIN(I11,J11,K11,L11)</f>
        <v>7.8</v>
      </c>
      <c r="AD11" s="64"/>
      <c r="AE11" s="64">
        <f aca="true" t="shared" si="3" ref="AE11:AE19">MAX(I11,J11,K11,L11)</f>
        <v>8.1</v>
      </c>
      <c r="AF11" s="64"/>
    </row>
    <row r="12" spans="1:32" s="85" customFormat="1" ht="19.5" customHeight="1">
      <c r="A12" s="63">
        <v>1</v>
      </c>
      <c r="B12" s="196" t="s">
        <v>111</v>
      </c>
      <c r="C12" s="205" t="s">
        <v>53</v>
      </c>
      <c r="D12" s="77">
        <v>8.1</v>
      </c>
      <c r="E12" s="77">
        <v>7.7</v>
      </c>
      <c r="F12" s="77">
        <v>8.1</v>
      </c>
      <c r="G12" s="77">
        <v>7.6</v>
      </c>
      <c r="H12" s="78">
        <f>(D12+E12+F12+G12-Y12-AA12)/2</f>
        <v>7.8999999999999995</v>
      </c>
      <c r="I12" s="77">
        <v>7.7</v>
      </c>
      <c r="J12" s="77">
        <v>7.9</v>
      </c>
      <c r="K12" s="77">
        <v>7.7</v>
      </c>
      <c r="L12" s="77">
        <v>7.4</v>
      </c>
      <c r="M12" s="79">
        <f>(I12+J12+K12+L12-AC12-AE12)/2</f>
        <v>7.700000000000002</v>
      </c>
      <c r="N12" s="77">
        <v>3.9</v>
      </c>
      <c r="O12" s="80">
        <v>3.9</v>
      </c>
      <c r="P12" s="81">
        <f>(N12)/2</f>
        <v>1.95</v>
      </c>
      <c r="Q12" s="77"/>
      <c r="R12" s="77"/>
      <c r="S12" s="77"/>
      <c r="T12" s="82">
        <f>Q12/2+R12+S12</f>
        <v>0</v>
      </c>
      <c r="U12" s="83">
        <f>H12+M12+P12-T12</f>
        <v>17.55</v>
      </c>
      <c r="V12" s="84">
        <f>RANK(U12,$U$10:$U$25,0)</f>
        <v>2</v>
      </c>
      <c r="W12" s="64"/>
      <c r="X12" s="64"/>
      <c r="Y12" s="64">
        <f t="shared" si="0"/>
        <v>7.6</v>
      </c>
      <c r="Z12" s="64"/>
      <c r="AA12" s="64">
        <f t="shared" si="1"/>
        <v>8.1</v>
      </c>
      <c r="AB12" s="64"/>
      <c r="AC12" s="64">
        <f t="shared" si="2"/>
        <v>7.4</v>
      </c>
      <c r="AD12" s="64"/>
      <c r="AE12" s="64">
        <f t="shared" si="3"/>
        <v>7.9</v>
      </c>
      <c r="AF12" s="64"/>
    </row>
    <row r="13" spans="1:32" s="85" customFormat="1" ht="19.5" customHeight="1">
      <c r="A13" s="63">
        <v>9</v>
      </c>
      <c r="B13" s="210" t="s">
        <v>122</v>
      </c>
      <c r="C13" s="205" t="s">
        <v>53</v>
      </c>
      <c r="D13" s="77">
        <v>7.7</v>
      </c>
      <c r="E13" s="77">
        <v>7.5</v>
      </c>
      <c r="F13" s="77">
        <v>7.8</v>
      </c>
      <c r="G13" s="77">
        <v>7.8</v>
      </c>
      <c r="H13" s="78">
        <f>(D13+E13+F13+G13-Y13-AA13)/2</f>
        <v>7.75</v>
      </c>
      <c r="I13" s="77">
        <v>7.9</v>
      </c>
      <c r="J13" s="77">
        <v>7.6</v>
      </c>
      <c r="K13" s="77">
        <v>7.6</v>
      </c>
      <c r="L13" s="77">
        <v>7.5</v>
      </c>
      <c r="M13" s="79">
        <f>(I13+J13+K13+L13-AC13-AE13)/2</f>
        <v>7.6000000000000005</v>
      </c>
      <c r="N13" s="77">
        <v>3.8</v>
      </c>
      <c r="O13" s="80">
        <v>3.8</v>
      </c>
      <c r="P13" s="81">
        <f>(N13)/2</f>
        <v>1.9</v>
      </c>
      <c r="Q13" s="77"/>
      <c r="R13" s="77"/>
      <c r="S13" s="77"/>
      <c r="T13" s="82">
        <f>Q13/2+R13+S13</f>
        <v>0</v>
      </c>
      <c r="U13" s="83">
        <f>H13+M13+P13-T13</f>
        <v>17.25</v>
      </c>
      <c r="V13" s="84">
        <f>RANK(U13,$U$10:$U$25,0)</f>
        <v>3</v>
      </c>
      <c r="W13" s="64"/>
      <c r="X13" s="64"/>
      <c r="Y13" s="64">
        <f t="shared" si="0"/>
        <v>7.5</v>
      </c>
      <c r="Z13" s="64"/>
      <c r="AA13" s="64">
        <f t="shared" si="1"/>
        <v>7.8</v>
      </c>
      <c r="AB13" s="64"/>
      <c r="AC13" s="64">
        <f t="shared" si="2"/>
        <v>7.5</v>
      </c>
      <c r="AD13" s="64"/>
      <c r="AE13" s="64">
        <f t="shared" si="3"/>
        <v>7.9</v>
      </c>
      <c r="AF13" s="64"/>
    </row>
    <row r="14" spans="1:32" s="85" customFormat="1" ht="19.5" customHeight="1">
      <c r="A14" s="63">
        <v>5</v>
      </c>
      <c r="B14" s="202" t="s">
        <v>105</v>
      </c>
      <c r="C14" s="203" t="s">
        <v>53</v>
      </c>
      <c r="D14" s="77">
        <v>7.9</v>
      </c>
      <c r="E14" s="77">
        <v>7.7</v>
      </c>
      <c r="F14" s="77">
        <v>7.8</v>
      </c>
      <c r="G14" s="77">
        <v>7.5</v>
      </c>
      <c r="H14" s="78">
        <f>(D14+E14+F14+G14-Y14-AA14)/2</f>
        <v>7.750000000000001</v>
      </c>
      <c r="I14" s="77">
        <v>7.6</v>
      </c>
      <c r="J14" s="77">
        <v>7.6</v>
      </c>
      <c r="K14" s="77">
        <v>7.5</v>
      </c>
      <c r="L14" s="77">
        <v>7.5</v>
      </c>
      <c r="M14" s="79">
        <f>(I14+J14+K14+L14-AC14-AE14)/2</f>
        <v>7.55</v>
      </c>
      <c r="N14" s="77">
        <v>3.9</v>
      </c>
      <c r="O14" s="80">
        <v>3.9</v>
      </c>
      <c r="P14" s="81">
        <f>(N14)/2</f>
        <v>1.95</v>
      </c>
      <c r="Q14" s="77"/>
      <c r="R14" s="77"/>
      <c r="S14" s="77"/>
      <c r="T14" s="82">
        <f>Q14/2+R14+S14</f>
        <v>0</v>
      </c>
      <c r="U14" s="83">
        <f>H14+M14+P14-T14</f>
        <v>17.25</v>
      </c>
      <c r="V14" s="84">
        <f>RANK(U14,$U$10:$U$25,0)</f>
        <v>3</v>
      </c>
      <c r="W14" s="64"/>
      <c r="X14" s="64"/>
      <c r="Y14" s="64">
        <f t="shared" si="0"/>
        <v>7.5</v>
      </c>
      <c r="Z14" s="64"/>
      <c r="AA14" s="64">
        <f t="shared" si="1"/>
        <v>7.9</v>
      </c>
      <c r="AB14" s="64"/>
      <c r="AC14" s="64">
        <f t="shared" si="2"/>
        <v>7.5</v>
      </c>
      <c r="AD14" s="64"/>
      <c r="AE14" s="64">
        <f t="shared" si="3"/>
        <v>7.6</v>
      </c>
      <c r="AF14" s="64"/>
    </row>
    <row r="15" spans="1:32" s="85" customFormat="1" ht="19.5" customHeight="1">
      <c r="A15" s="63">
        <v>7</v>
      </c>
      <c r="B15" s="221" t="s">
        <v>106</v>
      </c>
      <c r="C15" s="204" t="s">
        <v>53</v>
      </c>
      <c r="D15" s="77">
        <v>7.8</v>
      </c>
      <c r="E15" s="77">
        <v>7.4</v>
      </c>
      <c r="F15" s="77">
        <v>7.9</v>
      </c>
      <c r="G15" s="77">
        <v>7.6</v>
      </c>
      <c r="H15" s="78">
        <f>(D15+E15+F15+G15-Y15-AA15)/2</f>
        <v>7.700000000000002</v>
      </c>
      <c r="I15" s="77">
        <v>7.5</v>
      </c>
      <c r="J15" s="77">
        <v>7.9</v>
      </c>
      <c r="K15" s="77">
        <v>7.6</v>
      </c>
      <c r="L15" s="77">
        <v>7.9</v>
      </c>
      <c r="M15" s="79">
        <f>(I15+J15+K15+L15-AC15-AE15)/2</f>
        <v>7.749999999999999</v>
      </c>
      <c r="N15" s="77">
        <v>3.6</v>
      </c>
      <c r="O15" s="80">
        <v>3.6</v>
      </c>
      <c r="P15" s="81">
        <f>(N15)/2</f>
        <v>1.8</v>
      </c>
      <c r="Q15" s="77"/>
      <c r="R15" s="77"/>
      <c r="S15" s="77"/>
      <c r="T15" s="82">
        <f>Q15/2+R15+S15</f>
        <v>0</v>
      </c>
      <c r="U15" s="83">
        <f>H15+M15+P15-T15</f>
        <v>17.25</v>
      </c>
      <c r="V15" s="84">
        <v>3</v>
      </c>
      <c r="W15" s="64"/>
      <c r="X15" s="64"/>
      <c r="Y15" s="64">
        <f t="shared" si="0"/>
        <v>7.4</v>
      </c>
      <c r="Z15" s="64"/>
      <c r="AA15" s="64">
        <f t="shared" si="1"/>
        <v>7.9</v>
      </c>
      <c r="AB15" s="64"/>
      <c r="AC15" s="64">
        <f t="shared" si="2"/>
        <v>7.5</v>
      </c>
      <c r="AD15" s="64"/>
      <c r="AE15" s="64">
        <f t="shared" si="3"/>
        <v>7.9</v>
      </c>
      <c r="AF15" s="64"/>
    </row>
    <row r="16" spans="1:32" s="85" customFormat="1" ht="19.5" customHeight="1">
      <c r="A16" s="63">
        <v>6</v>
      </c>
      <c r="B16" s="202" t="s">
        <v>108</v>
      </c>
      <c r="C16" s="203" t="s">
        <v>53</v>
      </c>
      <c r="D16" s="77">
        <v>7.9</v>
      </c>
      <c r="E16" s="77">
        <v>7.8</v>
      </c>
      <c r="F16" s="77">
        <v>8.1</v>
      </c>
      <c r="G16" s="77">
        <v>7.8</v>
      </c>
      <c r="H16" s="78">
        <f>(D16+E16+F16+G16-Y16-AA16)/2</f>
        <v>7.849999999999999</v>
      </c>
      <c r="I16" s="77">
        <v>7.6</v>
      </c>
      <c r="J16" s="77">
        <v>7.5</v>
      </c>
      <c r="K16" s="77">
        <v>7.8</v>
      </c>
      <c r="L16" s="77">
        <v>7.8</v>
      </c>
      <c r="M16" s="79">
        <f>(I16+J16+K16+L16-AC16-AE16)/2</f>
        <v>7.699999999999999</v>
      </c>
      <c r="N16" s="77">
        <v>3.1</v>
      </c>
      <c r="O16" s="80">
        <v>3.1</v>
      </c>
      <c r="P16" s="81">
        <f>(N16)/2</f>
        <v>1.55</v>
      </c>
      <c r="Q16" s="77"/>
      <c r="R16" s="77"/>
      <c r="S16" s="77"/>
      <c r="T16" s="82">
        <f>Q16/2+R16+S16</f>
        <v>0</v>
      </c>
      <c r="U16" s="83">
        <f>H16+M16+P16-T16</f>
        <v>17.099999999999998</v>
      </c>
      <c r="V16" s="84">
        <f>RANK(U16,$U$10:$U$25,0)</f>
        <v>6</v>
      </c>
      <c r="W16" s="64"/>
      <c r="X16" s="64"/>
      <c r="Y16" s="64">
        <f t="shared" si="0"/>
        <v>7.8</v>
      </c>
      <c r="Z16" s="64"/>
      <c r="AA16" s="64">
        <f t="shared" si="1"/>
        <v>8.1</v>
      </c>
      <c r="AB16" s="64"/>
      <c r="AC16" s="64">
        <f t="shared" si="2"/>
        <v>7.5</v>
      </c>
      <c r="AD16" s="64"/>
      <c r="AE16" s="64">
        <f t="shared" si="3"/>
        <v>7.8</v>
      </c>
      <c r="AF16" s="64"/>
    </row>
    <row r="17" spans="1:32" ht="19.5" customHeight="1">
      <c r="A17" s="63">
        <v>4</v>
      </c>
      <c r="B17" s="174" t="s">
        <v>104</v>
      </c>
      <c r="C17" s="203" t="s">
        <v>53</v>
      </c>
      <c r="D17" s="77">
        <v>8</v>
      </c>
      <c r="E17" s="77">
        <v>7.5</v>
      </c>
      <c r="F17" s="77">
        <v>8.2</v>
      </c>
      <c r="G17" s="77">
        <v>7.5</v>
      </c>
      <c r="H17" s="78">
        <f>(D17+E17+F17+G17-Y17-AA17)/2</f>
        <v>7.75</v>
      </c>
      <c r="I17" s="77">
        <v>7.6</v>
      </c>
      <c r="J17" s="77">
        <v>7.4</v>
      </c>
      <c r="K17" s="77">
        <v>7.4</v>
      </c>
      <c r="L17" s="77">
        <v>7.7</v>
      </c>
      <c r="M17" s="79">
        <f>(I17+J17+K17+L17-AC17-AE17)/2</f>
        <v>7.499999999999998</v>
      </c>
      <c r="N17" s="77">
        <v>3.7</v>
      </c>
      <c r="O17" s="80">
        <v>3.7</v>
      </c>
      <c r="P17" s="81">
        <f>(N17)/2</f>
        <v>1.85</v>
      </c>
      <c r="Q17" s="77"/>
      <c r="R17" s="77"/>
      <c r="S17" s="77"/>
      <c r="T17" s="82">
        <f>Q17/2+R17+S17</f>
        <v>0</v>
      </c>
      <c r="U17" s="83">
        <f>H17+M17+P17-T17</f>
        <v>17.099999999999998</v>
      </c>
      <c r="V17" s="84">
        <v>7</v>
      </c>
      <c r="W17" s="9"/>
      <c r="X17" s="9"/>
      <c r="Y17" s="9">
        <f t="shared" si="0"/>
        <v>7.5</v>
      </c>
      <c r="Z17" s="9"/>
      <c r="AA17" s="9">
        <f t="shared" si="1"/>
        <v>8.2</v>
      </c>
      <c r="AB17" s="9"/>
      <c r="AC17" s="9">
        <f t="shared" si="2"/>
        <v>7.4</v>
      </c>
      <c r="AD17" s="9"/>
      <c r="AE17" s="9">
        <f t="shared" si="3"/>
        <v>7.7</v>
      </c>
      <c r="AF17" s="16"/>
    </row>
    <row r="18" spans="1:32" ht="19.5" customHeight="1">
      <c r="A18" s="63">
        <v>8</v>
      </c>
      <c r="B18" s="163" t="s">
        <v>107</v>
      </c>
      <c r="C18" s="203" t="s">
        <v>53</v>
      </c>
      <c r="D18" s="77">
        <v>8</v>
      </c>
      <c r="E18" s="77">
        <v>7.6</v>
      </c>
      <c r="F18" s="77">
        <v>7.6</v>
      </c>
      <c r="G18" s="77">
        <v>7.2</v>
      </c>
      <c r="H18" s="78">
        <f>(D18+E18+F18+G18-Y18-AA18)/2</f>
        <v>7.6</v>
      </c>
      <c r="I18" s="77">
        <v>7.3</v>
      </c>
      <c r="J18" s="77">
        <v>8</v>
      </c>
      <c r="K18" s="77">
        <v>7.5</v>
      </c>
      <c r="L18" s="77">
        <v>7.5</v>
      </c>
      <c r="M18" s="79">
        <f>(I18+J18+K18+L18-AC18-AE18)/2</f>
        <v>7.5</v>
      </c>
      <c r="N18" s="77">
        <v>3.4</v>
      </c>
      <c r="O18" s="80">
        <v>3.4</v>
      </c>
      <c r="P18" s="81">
        <f>(N18)/2</f>
        <v>1.7</v>
      </c>
      <c r="Q18" s="77"/>
      <c r="R18" s="77"/>
      <c r="S18" s="77"/>
      <c r="T18" s="82">
        <f>Q18/2+R18+S18</f>
        <v>0</v>
      </c>
      <c r="U18" s="83">
        <f>H18+M18+P18-T18</f>
        <v>16.8</v>
      </c>
      <c r="V18" s="84">
        <f>RANK(U18,$U$10:$U$25,0)</f>
        <v>8</v>
      </c>
      <c r="W18" s="9"/>
      <c r="X18" s="9"/>
      <c r="Y18" s="9">
        <f t="shared" si="0"/>
        <v>7.2</v>
      </c>
      <c r="Z18" s="9"/>
      <c r="AA18" s="9">
        <f t="shared" si="1"/>
        <v>8</v>
      </c>
      <c r="AB18" s="9"/>
      <c r="AC18" s="9">
        <f t="shared" si="2"/>
        <v>7.3</v>
      </c>
      <c r="AD18" s="9"/>
      <c r="AE18" s="9">
        <f t="shared" si="3"/>
        <v>8</v>
      </c>
      <c r="AF18" s="16"/>
    </row>
    <row r="19" spans="1:31" ht="19.5" customHeight="1">
      <c r="A19" s="63">
        <v>2</v>
      </c>
      <c r="B19" s="182" t="s">
        <v>109</v>
      </c>
      <c r="C19" s="205" t="s">
        <v>53</v>
      </c>
      <c r="D19" s="77">
        <v>7.6</v>
      </c>
      <c r="E19" s="77">
        <v>7.5</v>
      </c>
      <c r="F19" s="77">
        <v>7.6</v>
      </c>
      <c r="G19" s="77">
        <v>7.6</v>
      </c>
      <c r="H19" s="78">
        <f>(D19+E19+F19+G19-Y19-AA19)/2</f>
        <v>7.599999999999999</v>
      </c>
      <c r="I19" s="77">
        <v>7.5</v>
      </c>
      <c r="J19" s="77">
        <v>7.5</v>
      </c>
      <c r="K19" s="77">
        <v>7.5</v>
      </c>
      <c r="L19" s="77">
        <v>7.5</v>
      </c>
      <c r="M19" s="79">
        <f>(I19+J19+K19+L19-AC19-AE19)/2</f>
        <v>7.5</v>
      </c>
      <c r="N19" s="77">
        <v>3.3</v>
      </c>
      <c r="O19" s="80">
        <v>3.3</v>
      </c>
      <c r="P19" s="81">
        <f>(N19)/2</f>
        <v>1.65</v>
      </c>
      <c r="Q19" s="77"/>
      <c r="R19" s="77"/>
      <c r="S19" s="77"/>
      <c r="T19" s="82">
        <f>Q19/2+R19+S19</f>
        <v>0</v>
      </c>
      <c r="U19" s="83">
        <f>H19+M19+P19-T19</f>
        <v>16.749999999999996</v>
      </c>
      <c r="V19" s="84">
        <f>RANK(U19,$U$10:$U$25,0)</f>
        <v>9</v>
      </c>
      <c r="Y19" s="127">
        <f t="shared" si="0"/>
        <v>7.5</v>
      </c>
      <c r="AA19" s="127">
        <f t="shared" si="1"/>
        <v>7.6</v>
      </c>
      <c r="AC19" s="127">
        <f t="shared" si="2"/>
        <v>7.5</v>
      </c>
      <c r="AE19" s="127">
        <f t="shared" si="3"/>
        <v>7.5</v>
      </c>
    </row>
    <row r="20" spans="1:31" ht="15">
      <c r="A20" s="114"/>
      <c r="B20" s="2"/>
      <c r="C20" s="2"/>
      <c r="D20" s="9"/>
      <c r="E20" s="9"/>
      <c r="F20" s="9"/>
      <c r="G20" s="9"/>
      <c r="H20" s="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Y20" s="127" t="e">
        <f>MIN(#REF!,#REF!,#REF!,#REF!)</f>
        <v>#REF!</v>
      </c>
      <c r="AA20" s="127" t="e">
        <f>MAX(#REF!,#REF!,#REF!,#REF!)</f>
        <v>#REF!</v>
      </c>
      <c r="AC20" s="127" t="e">
        <f>MIN(#REF!,#REF!,#REF!,#REF!)</f>
        <v>#REF!</v>
      </c>
      <c r="AE20" s="127" t="e">
        <f>MAX(#REF!,#REF!,#REF!,#REF!)</f>
        <v>#REF!</v>
      </c>
    </row>
    <row r="21" spans="1:31" ht="17.25" customHeight="1">
      <c r="A21" s="129"/>
      <c r="B21" s="146" t="s">
        <v>20</v>
      </c>
      <c r="C21" s="143"/>
      <c r="D21" s="9"/>
      <c r="E21" s="9"/>
      <c r="F21" s="9"/>
      <c r="G21" s="9"/>
      <c r="H21" s="21" t="s">
        <v>23</v>
      </c>
      <c r="I21" s="9"/>
      <c r="J21" s="9"/>
      <c r="K21" s="9" t="s">
        <v>28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Y21" s="127" t="e">
        <f>MIN(#REF!,#REF!,#REF!,#REF!)</f>
        <v>#REF!</v>
      </c>
      <c r="AA21" s="127" t="e">
        <f>MAX(#REF!,#REF!,#REF!,#REF!)</f>
        <v>#REF!</v>
      </c>
      <c r="AC21" s="127" t="e">
        <f>MIN(#REF!,#REF!,#REF!,#REF!)</f>
        <v>#REF!</v>
      </c>
      <c r="AE21" s="127" t="e">
        <f>MAX(#REF!,#REF!,#REF!,#REF!)</f>
        <v>#REF!</v>
      </c>
    </row>
    <row r="22" spans="1:31" ht="15">
      <c r="A22" s="129"/>
      <c r="B22" s="143"/>
      <c r="C22" s="143"/>
      <c r="D22" s="9"/>
      <c r="E22" s="9"/>
      <c r="F22" s="9"/>
      <c r="G22" s="9"/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Y22" s="127" t="e">
        <f>MIN(#REF!,#REF!,#REF!,#REF!)</f>
        <v>#REF!</v>
      </c>
      <c r="AA22" s="127" t="e">
        <f>MAX(#REF!,#REF!,#REF!,#REF!)</f>
        <v>#REF!</v>
      </c>
      <c r="AC22" s="127" t="e">
        <f>MIN(#REF!,#REF!,#REF!,#REF!)</f>
        <v>#REF!</v>
      </c>
      <c r="AE22" s="127" t="e">
        <f>MAX(#REF!,#REF!,#REF!,#REF!)</f>
        <v>#REF!</v>
      </c>
    </row>
    <row r="23" spans="1:31" ht="15">
      <c r="A23" s="115"/>
      <c r="B23" s="33" t="s">
        <v>24</v>
      </c>
      <c r="C23" s="9"/>
      <c r="D23" s="9"/>
      <c r="E23" s="9"/>
      <c r="F23" s="9"/>
      <c r="G23" s="9"/>
      <c r="H23" s="21" t="s">
        <v>29</v>
      </c>
      <c r="I23" s="9"/>
      <c r="J23" s="9"/>
      <c r="K23" s="9" t="s">
        <v>22</v>
      </c>
      <c r="O23" s="15"/>
      <c r="P23" s="15"/>
      <c r="Q23" s="9"/>
      <c r="R23" s="9"/>
      <c r="S23" s="9"/>
      <c r="T23" s="9"/>
      <c r="U23" s="9"/>
      <c r="V23" s="9"/>
      <c r="Y23" s="127" t="e">
        <f>MIN(#REF!,#REF!,#REF!,#REF!)</f>
        <v>#REF!</v>
      </c>
      <c r="AA23" s="127" t="e">
        <f>MAX(#REF!,#REF!,#REF!,#REF!)</f>
        <v>#REF!</v>
      </c>
      <c r="AC23" s="127" t="e">
        <f>MIN(#REF!,#REF!,#REF!,#REF!)</f>
        <v>#REF!</v>
      </c>
      <c r="AE23" s="127" t="e">
        <f>MAX(#REF!,#REF!,#REF!,#REF!)</f>
        <v>#REF!</v>
      </c>
    </row>
    <row r="24" spans="1:31" s="2" customFormat="1" ht="15">
      <c r="A24" s="115"/>
      <c r="B24" s="34"/>
      <c r="C24"/>
      <c r="D24" s="21"/>
      <c r="E24" s="21"/>
      <c r="F24" s="49"/>
      <c r="G24" s="49"/>
      <c r="H24"/>
      <c r="I24" s="15"/>
      <c r="J24" s="15"/>
      <c r="K24"/>
      <c r="L24" s="15"/>
      <c r="M24" s="15"/>
      <c r="N24" s="15"/>
      <c r="O24" s="15"/>
      <c r="P24" s="15"/>
      <c r="Q24" s="9"/>
      <c r="R24" s="9"/>
      <c r="S24" s="9"/>
      <c r="T24" s="9"/>
      <c r="U24" s="9"/>
      <c r="V24" s="9"/>
      <c r="W24"/>
      <c r="X24"/>
      <c r="Y24"/>
      <c r="Z24"/>
      <c r="AA24"/>
      <c r="AB24"/>
      <c r="AC24"/>
      <c r="AD24"/>
      <c r="AE24"/>
    </row>
    <row r="25" spans="1:31" s="2" customFormat="1" ht="13.5" customHeight="1">
      <c r="A25" s="116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 s="116"/>
      <c r="B26" s="34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 s="116"/>
      <c r="B27" s="34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 s="116"/>
      <c r="B28" s="34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 s="116"/>
      <c r="B29" s="3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2" customFormat="1" ht="21" customHeight="1">
      <c r="A30" s="116"/>
      <c r="B30" s="3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</sheetData>
  <sheetProtection/>
  <mergeCells count="5">
    <mergeCell ref="V9:V10"/>
    <mergeCell ref="D9:H9"/>
    <mergeCell ref="I9:M9"/>
    <mergeCell ref="N9:P9"/>
    <mergeCell ref="Q9:T9"/>
  </mergeCells>
  <printOptions/>
  <pageMargins left="0.1968503937007874" right="0.2362204724409449" top="0.3937007874015748" bottom="0.7480314960629921" header="0.31496062992125984" footer="0.31496062992125984"/>
  <pageSetup horizontalDpi="600" verticalDpi="600" orientation="landscape" paperSize="9" scale="92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view="pageBreakPreview" zoomScaleSheetLayoutView="100" zoomScalePageLayoutView="0" workbookViewId="0" topLeftCell="A4">
      <selection activeCell="K16" sqref="K16"/>
    </sheetView>
  </sheetViews>
  <sheetFormatPr defaultColWidth="9.140625" defaultRowHeight="12.75"/>
  <cols>
    <col min="1" max="1" width="3.8515625" style="116" customWidth="1"/>
    <col min="2" max="2" width="23.8515625" style="34" customWidth="1"/>
    <col min="3" max="3" width="13.8515625" style="0" customWidth="1"/>
    <col min="4" max="7" width="4.7109375" style="0" customWidth="1"/>
    <col min="8" max="8" width="10.281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  <c r="AF1"/>
    </row>
    <row r="2" spans="1:3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  <c r="AF2"/>
    </row>
    <row r="3" spans="1:3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  <c r="AF3"/>
    </row>
    <row r="4" spans="1:3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  <c r="AF4"/>
    </row>
    <row r="5" spans="1:32" ht="15.75">
      <c r="A5" s="111"/>
      <c r="B5" s="108"/>
      <c r="C5" s="42"/>
      <c r="D5" s="40"/>
      <c r="E5" s="43"/>
      <c r="F5" s="43"/>
      <c r="G5" s="43"/>
      <c r="H5" s="40"/>
      <c r="I5" s="51" t="s">
        <v>43</v>
      </c>
      <c r="J5" s="12"/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  <c r="AF5" s="12"/>
    </row>
    <row r="6" spans="1:32" ht="15.75">
      <c r="A6" s="111"/>
      <c r="B6" s="108"/>
      <c r="C6" s="42"/>
      <c r="D6" s="40"/>
      <c r="E6" s="12"/>
      <c r="F6" s="12"/>
      <c r="G6" s="46"/>
      <c r="H6" s="46"/>
      <c r="I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2"/>
    </row>
    <row r="7" spans="1:32" ht="15.75">
      <c r="A7" s="112"/>
      <c r="B7" s="109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8" t="s">
        <v>26</v>
      </c>
      <c r="Q7" s="7"/>
      <c r="R7" s="7"/>
      <c r="S7" s="76"/>
      <c r="T7" s="35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13"/>
      <c r="B8" s="117"/>
      <c r="C8" s="8"/>
      <c r="D8" s="11"/>
      <c r="E8" s="11"/>
      <c r="F8" s="11"/>
      <c r="G8" s="11"/>
      <c r="H8" s="11"/>
      <c r="I8" s="8"/>
      <c r="J8" s="11"/>
      <c r="K8" s="11"/>
      <c r="L8" s="13"/>
      <c r="M8" s="50" t="s">
        <v>40</v>
      </c>
      <c r="O8" s="14"/>
      <c r="P8" s="14"/>
      <c r="Q8" s="9"/>
      <c r="R8" s="9"/>
      <c r="S8" s="10"/>
      <c r="T8" s="11"/>
      <c r="U8" s="8"/>
      <c r="V8" s="12"/>
      <c r="W8" s="8"/>
      <c r="X8" s="8"/>
      <c r="Y8" s="11"/>
      <c r="Z8" s="8"/>
      <c r="AA8" s="8"/>
      <c r="AB8" s="8"/>
      <c r="AC8" s="8"/>
      <c r="AD8" s="8"/>
      <c r="AE8" s="8"/>
      <c r="AF8" s="5"/>
    </row>
    <row r="9" spans="1:32" ht="15">
      <c r="A9" s="28"/>
      <c r="B9" s="110"/>
      <c r="C9" s="56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12" t="s">
        <v>3</v>
      </c>
      <c r="R9" s="212"/>
      <c r="S9" s="212"/>
      <c r="T9" s="212"/>
      <c r="U9" s="17"/>
      <c r="V9" s="211" t="s">
        <v>17</v>
      </c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38.25">
      <c r="A10" s="57" t="s">
        <v>5</v>
      </c>
      <c r="B10" s="57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0" t="s">
        <v>7</v>
      </c>
      <c r="Q10" s="28" t="s">
        <v>8</v>
      </c>
      <c r="R10" s="28" t="s">
        <v>9</v>
      </c>
      <c r="S10" s="105" t="s">
        <v>15</v>
      </c>
      <c r="T10" s="62" t="s">
        <v>16</v>
      </c>
      <c r="U10" s="61" t="s">
        <v>10</v>
      </c>
      <c r="V10" s="211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  <c r="AF10" s="16"/>
    </row>
    <row r="11" spans="1:32" s="85" customFormat="1" ht="18" customHeight="1">
      <c r="A11" s="63">
        <v>8</v>
      </c>
      <c r="B11" s="183" t="s">
        <v>102</v>
      </c>
      <c r="C11" s="200" t="s">
        <v>53</v>
      </c>
      <c r="D11" s="133">
        <v>8.1</v>
      </c>
      <c r="E11" s="133">
        <v>8.1</v>
      </c>
      <c r="F11" s="133">
        <v>8.3</v>
      </c>
      <c r="G11" s="133">
        <v>8.1</v>
      </c>
      <c r="H11" s="134">
        <f>(D11+E11+F11+G11-Y11-AA11)/2</f>
        <v>8.1</v>
      </c>
      <c r="I11" s="133">
        <v>7.7</v>
      </c>
      <c r="J11" s="133">
        <v>8.1</v>
      </c>
      <c r="K11" s="133">
        <v>8.1</v>
      </c>
      <c r="L11" s="133">
        <v>8</v>
      </c>
      <c r="M11" s="135">
        <f>(I11+J11+K11+L11-AC11-AE11)/2</f>
        <v>8.05</v>
      </c>
      <c r="N11" s="133">
        <v>4.2</v>
      </c>
      <c r="O11" s="136">
        <v>4.2</v>
      </c>
      <c r="P11" s="137">
        <f>(N11)/2</f>
        <v>2.1</v>
      </c>
      <c r="Q11" s="133"/>
      <c r="R11" s="133"/>
      <c r="S11" s="133"/>
      <c r="T11" s="138">
        <f>Q11/2+R11+S11</f>
        <v>0</v>
      </c>
      <c r="U11" s="139">
        <f>H11+M11+P11-T11</f>
        <v>18.25</v>
      </c>
      <c r="V11" s="140">
        <f>RANK(U11,$U$10:$U$28,0)</f>
        <v>1</v>
      </c>
      <c r="W11" s="64"/>
      <c r="X11" s="64"/>
      <c r="Y11" s="64">
        <f>MIN(D11,E11,F11,G11)</f>
        <v>8.1</v>
      </c>
      <c r="Z11" s="64"/>
      <c r="AA11" s="64">
        <f>MAX(D11,E11,F11,G11)</f>
        <v>8.3</v>
      </c>
      <c r="AB11" s="64"/>
      <c r="AC11" s="64">
        <f>MIN(I11,J11,K11,L11)</f>
        <v>7.7</v>
      </c>
      <c r="AD11" s="64"/>
      <c r="AE11" s="64">
        <f>MAX(I11,J11,K11,L11)</f>
        <v>8.1</v>
      </c>
      <c r="AF11" s="64"/>
    </row>
    <row r="12" spans="1:32" s="85" customFormat="1" ht="18" customHeight="1">
      <c r="A12" s="63">
        <v>6</v>
      </c>
      <c r="B12" s="180" t="s">
        <v>99</v>
      </c>
      <c r="C12" s="181" t="s">
        <v>55</v>
      </c>
      <c r="D12" s="77">
        <v>8.1</v>
      </c>
      <c r="E12" s="77">
        <v>8.2</v>
      </c>
      <c r="F12" s="77">
        <v>7.6</v>
      </c>
      <c r="G12" s="77">
        <v>7.9</v>
      </c>
      <c r="H12" s="134">
        <f>(D12+E12+F12+G12-Y12-AA12)/2</f>
        <v>7.999999999999998</v>
      </c>
      <c r="I12" s="77">
        <v>7.7</v>
      </c>
      <c r="J12" s="77">
        <v>7.4</v>
      </c>
      <c r="K12" s="77">
        <v>8</v>
      </c>
      <c r="L12" s="77">
        <v>8</v>
      </c>
      <c r="M12" s="135">
        <f>(I12+J12+K12+L12-AC12-AE12)/2</f>
        <v>7.850000000000001</v>
      </c>
      <c r="N12" s="77">
        <v>4.2</v>
      </c>
      <c r="O12" s="80">
        <v>4.2</v>
      </c>
      <c r="P12" s="137">
        <f>(N12)/2</f>
        <v>2.1</v>
      </c>
      <c r="Q12" s="77"/>
      <c r="R12" s="77"/>
      <c r="S12" s="77"/>
      <c r="T12" s="138">
        <f>Q12/2+R12+S12</f>
        <v>0</v>
      </c>
      <c r="U12" s="139">
        <f>H12+M12+P12-T12</f>
        <v>17.95</v>
      </c>
      <c r="V12" s="140">
        <f>RANK(U12,$U$10:$U$28,0)</f>
        <v>2</v>
      </c>
      <c r="W12" s="64"/>
      <c r="X12" s="64"/>
      <c r="Y12" s="64">
        <f aca="true" t="shared" si="0" ref="Y12:Y19">MIN(D12,E12,F12,G12)</f>
        <v>7.6</v>
      </c>
      <c r="Z12" s="64"/>
      <c r="AA12" s="64">
        <f aca="true" t="shared" si="1" ref="AA12:AA19">MAX(D12,E12,F12,G12)</f>
        <v>8.2</v>
      </c>
      <c r="AB12" s="64"/>
      <c r="AC12" s="64">
        <f aca="true" t="shared" si="2" ref="AC12:AC19">MIN(I12,J12,K12,L12)</f>
        <v>7.4</v>
      </c>
      <c r="AD12" s="64"/>
      <c r="AE12" s="64">
        <f aca="true" t="shared" si="3" ref="AE12:AE19">MAX(I12,J12,K12,L12)</f>
        <v>8</v>
      </c>
      <c r="AF12" s="64"/>
    </row>
    <row r="13" spans="1:32" s="85" customFormat="1" ht="18" customHeight="1">
      <c r="A13" s="63">
        <v>1</v>
      </c>
      <c r="B13" s="174" t="s">
        <v>101</v>
      </c>
      <c r="C13" s="200" t="s">
        <v>53</v>
      </c>
      <c r="D13" s="133">
        <v>7.9</v>
      </c>
      <c r="E13" s="133">
        <v>7.8</v>
      </c>
      <c r="F13" s="133">
        <v>8.1</v>
      </c>
      <c r="G13" s="133">
        <v>7.9</v>
      </c>
      <c r="H13" s="134">
        <f>(D13+E13+F13+G13-Y13-AA13)/2</f>
        <v>7.899999999999998</v>
      </c>
      <c r="I13" s="133">
        <v>7.8</v>
      </c>
      <c r="J13" s="133">
        <v>7.6</v>
      </c>
      <c r="K13" s="133">
        <v>8</v>
      </c>
      <c r="L13" s="133">
        <v>8.1</v>
      </c>
      <c r="M13" s="135">
        <f>(I13+J13+K13+L13-AC13-AE13)/2</f>
        <v>7.8999999999999995</v>
      </c>
      <c r="N13" s="133">
        <v>3.2</v>
      </c>
      <c r="O13" s="136">
        <v>3.2</v>
      </c>
      <c r="P13" s="137">
        <f>(N13)/2</f>
        <v>1.6</v>
      </c>
      <c r="Q13" s="133"/>
      <c r="R13" s="133"/>
      <c r="S13" s="133"/>
      <c r="T13" s="138">
        <f>Q13/2+R13+S13</f>
        <v>0</v>
      </c>
      <c r="U13" s="139">
        <f>H13+M13+P13-T13</f>
        <v>17.4</v>
      </c>
      <c r="V13" s="140">
        <f>RANK(U13,$U$10:$U$28,0)</f>
        <v>3</v>
      </c>
      <c r="W13" s="64"/>
      <c r="X13" s="64"/>
      <c r="Y13" s="64">
        <f t="shared" si="0"/>
        <v>7.8</v>
      </c>
      <c r="Z13" s="64"/>
      <c r="AA13" s="64">
        <f t="shared" si="1"/>
        <v>8.1</v>
      </c>
      <c r="AB13" s="64"/>
      <c r="AC13" s="64">
        <f t="shared" si="2"/>
        <v>7.6</v>
      </c>
      <c r="AD13" s="64"/>
      <c r="AE13" s="64">
        <f t="shared" si="3"/>
        <v>8.1</v>
      </c>
      <c r="AF13" s="64"/>
    </row>
    <row r="14" spans="1:32" s="85" customFormat="1" ht="18" customHeight="1">
      <c r="A14" s="63">
        <v>7</v>
      </c>
      <c r="B14" s="199" t="s">
        <v>95</v>
      </c>
      <c r="C14" s="200" t="s">
        <v>53</v>
      </c>
      <c r="D14" s="133">
        <v>7.9</v>
      </c>
      <c r="E14" s="133">
        <v>7.6</v>
      </c>
      <c r="F14" s="133">
        <v>8.2</v>
      </c>
      <c r="G14" s="133">
        <v>7.6</v>
      </c>
      <c r="H14" s="134">
        <f>(D14+E14+F14+G14-Y14-AA14)/2</f>
        <v>7.749999999999998</v>
      </c>
      <c r="I14" s="133">
        <v>7.6</v>
      </c>
      <c r="J14" s="133">
        <v>7.9</v>
      </c>
      <c r="K14" s="133">
        <v>7.7</v>
      </c>
      <c r="L14" s="133">
        <v>7.8</v>
      </c>
      <c r="M14" s="135">
        <f>(I14+J14+K14+L14-AC14-AE14)/2</f>
        <v>7.749999999999999</v>
      </c>
      <c r="N14" s="133">
        <v>3.8</v>
      </c>
      <c r="O14" s="136">
        <v>3.8</v>
      </c>
      <c r="P14" s="137">
        <f>(N14)/2</f>
        <v>1.9</v>
      </c>
      <c r="Q14" s="133"/>
      <c r="R14" s="133"/>
      <c r="S14" s="133"/>
      <c r="T14" s="138">
        <f>Q14/2+R14+S14</f>
        <v>0</v>
      </c>
      <c r="U14" s="139">
        <f>H14+M14+P14-T14</f>
        <v>17.399999999999995</v>
      </c>
      <c r="V14" s="140">
        <v>3</v>
      </c>
      <c r="W14" s="64"/>
      <c r="X14" s="64"/>
      <c r="Y14" s="64">
        <f t="shared" si="0"/>
        <v>7.6</v>
      </c>
      <c r="Z14" s="64"/>
      <c r="AA14" s="64">
        <f t="shared" si="1"/>
        <v>8.2</v>
      </c>
      <c r="AB14" s="64"/>
      <c r="AC14" s="64">
        <f t="shared" si="2"/>
        <v>7.6</v>
      </c>
      <c r="AD14" s="64"/>
      <c r="AE14" s="64">
        <f t="shared" si="3"/>
        <v>7.9</v>
      </c>
      <c r="AF14" s="64"/>
    </row>
    <row r="15" spans="1:32" s="85" customFormat="1" ht="18" customHeight="1">
      <c r="A15" s="63">
        <v>3</v>
      </c>
      <c r="B15" s="176" t="s">
        <v>103</v>
      </c>
      <c r="C15" s="177" t="s">
        <v>53</v>
      </c>
      <c r="D15" s="133">
        <v>7.7</v>
      </c>
      <c r="E15" s="133">
        <v>7.7</v>
      </c>
      <c r="F15" s="133">
        <v>8.1</v>
      </c>
      <c r="G15" s="133">
        <v>7.9</v>
      </c>
      <c r="H15" s="134">
        <f>(D15+E15+F15+G15-Y15-AA15)/2</f>
        <v>7.8</v>
      </c>
      <c r="I15" s="133">
        <v>7.6</v>
      </c>
      <c r="J15" s="133">
        <v>7.4</v>
      </c>
      <c r="K15" s="133">
        <v>7.8</v>
      </c>
      <c r="L15" s="133">
        <v>7.8</v>
      </c>
      <c r="M15" s="135">
        <f>(I15+J15+K15+L15-AC15-AE15)/2</f>
        <v>7.700000000000001</v>
      </c>
      <c r="N15" s="133">
        <v>3.4</v>
      </c>
      <c r="O15" s="136">
        <v>3.4</v>
      </c>
      <c r="P15" s="137">
        <f>(N15)/2</f>
        <v>1.7</v>
      </c>
      <c r="Q15" s="133"/>
      <c r="R15" s="133"/>
      <c r="S15" s="133"/>
      <c r="T15" s="138">
        <f>Q15/2+R15+S15</f>
        <v>0</v>
      </c>
      <c r="U15" s="139">
        <f>H15+M15+P15-T15</f>
        <v>17.2</v>
      </c>
      <c r="V15" s="140">
        <f>RANK(U15,$U$10:$U$28,0)</f>
        <v>5</v>
      </c>
      <c r="W15" s="64"/>
      <c r="X15" s="64"/>
      <c r="Y15" s="64">
        <f t="shared" si="0"/>
        <v>7.7</v>
      </c>
      <c r="Z15" s="64"/>
      <c r="AA15" s="64">
        <f t="shared" si="1"/>
        <v>8.1</v>
      </c>
      <c r="AB15" s="64"/>
      <c r="AC15" s="64">
        <f t="shared" si="2"/>
        <v>7.4</v>
      </c>
      <c r="AD15" s="64"/>
      <c r="AE15" s="64">
        <f t="shared" si="3"/>
        <v>7.8</v>
      </c>
      <c r="AF15" s="64"/>
    </row>
    <row r="16" spans="1:32" s="85" customFormat="1" ht="18" customHeight="1">
      <c r="A16" s="63">
        <v>4</v>
      </c>
      <c r="B16" s="174" t="s">
        <v>98</v>
      </c>
      <c r="C16" s="200" t="s">
        <v>53</v>
      </c>
      <c r="D16" s="77">
        <v>8</v>
      </c>
      <c r="E16" s="77">
        <v>7.5</v>
      </c>
      <c r="F16" s="77">
        <v>7.6</v>
      </c>
      <c r="G16" s="77">
        <v>7.6</v>
      </c>
      <c r="H16" s="134">
        <f>(D16+E16+F16+G16-Y16-AA16)/2</f>
        <v>7.600000000000001</v>
      </c>
      <c r="I16" s="77">
        <v>7.6</v>
      </c>
      <c r="J16" s="77">
        <v>7.6</v>
      </c>
      <c r="K16" s="77">
        <v>7.8</v>
      </c>
      <c r="L16" s="77">
        <v>7.3</v>
      </c>
      <c r="M16" s="135">
        <f>(I16+J16+K16+L16-AC16-AE16)/2</f>
        <v>7.6</v>
      </c>
      <c r="N16" s="77">
        <v>3.7</v>
      </c>
      <c r="O16" s="80">
        <v>3.7</v>
      </c>
      <c r="P16" s="137">
        <f>(N16)/2</f>
        <v>1.85</v>
      </c>
      <c r="Q16" s="77"/>
      <c r="R16" s="77"/>
      <c r="S16" s="77"/>
      <c r="T16" s="138">
        <f>Q16/2+R16+S16</f>
        <v>0</v>
      </c>
      <c r="U16" s="139">
        <f>H16+M16+P16-T16</f>
        <v>17.05</v>
      </c>
      <c r="V16" s="140">
        <f>RANK(U16,$U$10:$U$28,0)</f>
        <v>6</v>
      </c>
      <c r="W16" s="64"/>
      <c r="X16" s="64"/>
      <c r="Y16" s="64">
        <f t="shared" si="0"/>
        <v>7.5</v>
      </c>
      <c r="Z16" s="64"/>
      <c r="AA16" s="64">
        <f t="shared" si="1"/>
        <v>8</v>
      </c>
      <c r="AB16" s="64"/>
      <c r="AC16" s="64">
        <f t="shared" si="2"/>
        <v>7.3</v>
      </c>
      <c r="AD16" s="64"/>
      <c r="AE16" s="64">
        <f t="shared" si="3"/>
        <v>7.8</v>
      </c>
      <c r="AF16" s="64"/>
    </row>
    <row r="17" spans="1:32" s="85" customFormat="1" ht="18" customHeight="1">
      <c r="A17" s="209">
        <v>9</v>
      </c>
      <c r="B17" s="223" t="s">
        <v>121</v>
      </c>
      <c r="C17" s="177" t="s">
        <v>53</v>
      </c>
      <c r="D17" s="77">
        <v>7.6</v>
      </c>
      <c r="E17" s="77">
        <v>7.3</v>
      </c>
      <c r="F17" s="77">
        <v>7.6</v>
      </c>
      <c r="G17" s="77">
        <v>7.6</v>
      </c>
      <c r="H17" s="134">
        <f>(D17+E17+F17+G17-Y17-AA17)/2</f>
        <v>7.6000000000000005</v>
      </c>
      <c r="I17" s="77">
        <v>7.5</v>
      </c>
      <c r="J17" s="77">
        <v>7.6</v>
      </c>
      <c r="K17" s="77">
        <v>7.5</v>
      </c>
      <c r="L17" s="77">
        <v>7.1</v>
      </c>
      <c r="M17" s="135">
        <f>(I17+J17+K17+L17-AC17-AE17)/2</f>
        <v>7.500000000000001</v>
      </c>
      <c r="N17" s="77">
        <v>3.1</v>
      </c>
      <c r="O17" s="80">
        <v>3.1</v>
      </c>
      <c r="P17" s="137">
        <f>(N17)/2</f>
        <v>1.55</v>
      </c>
      <c r="Q17" s="77"/>
      <c r="R17" s="77"/>
      <c r="S17" s="77"/>
      <c r="T17" s="138">
        <f>Q17/2+R17+S17</f>
        <v>0</v>
      </c>
      <c r="U17" s="139">
        <f>H17+M17+P17-T17</f>
        <v>16.650000000000002</v>
      </c>
      <c r="V17" s="140">
        <f>RANK(U17,$U$10:$U$28,0)</f>
        <v>7</v>
      </c>
      <c r="W17" s="64"/>
      <c r="X17" s="64"/>
      <c r="Y17" s="64">
        <f t="shared" si="0"/>
        <v>7.3</v>
      </c>
      <c r="Z17" s="64"/>
      <c r="AA17" s="64">
        <f t="shared" si="1"/>
        <v>7.6</v>
      </c>
      <c r="AB17" s="64"/>
      <c r="AC17" s="64">
        <f t="shared" si="2"/>
        <v>7.1</v>
      </c>
      <c r="AD17" s="64"/>
      <c r="AE17" s="64">
        <f t="shared" si="3"/>
        <v>7.6</v>
      </c>
      <c r="AF17" s="64"/>
    </row>
    <row r="18" spans="1:32" s="85" customFormat="1" ht="18" customHeight="1">
      <c r="A18" s="63">
        <v>2</v>
      </c>
      <c r="B18" s="201" t="s">
        <v>100</v>
      </c>
      <c r="C18" s="200" t="s">
        <v>53</v>
      </c>
      <c r="D18" s="77">
        <v>7.8</v>
      </c>
      <c r="E18" s="77">
        <v>7.4</v>
      </c>
      <c r="F18" s="77">
        <v>7.6</v>
      </c>
      <c r="G18" s="77">
        <v>7.5</v>
      </c>
      <c r="H18" s="134">
        <f>(D18+E18+F18+G18-Y18-AA18)/2</f>
        <v>7.549999999999999</v>
      </c>
      <c r="I18" s="77">
        <v>7.3</v>
      </c>
      <c r="J18" s="77">
        <v>7.7</v>
      </c>
      <c r="K18" s="77">
        <v>7.7</v>
      </c>
      <c r="L18" s="77">
        <v>7.2</v>
      </c>
      <c r="M18" s="135">
        <f>(I18+J18+K18+L18-AC18-AE18)/2</f>
        <v>7.5</v>
      </c>
      <c r="N18" s="77">
        <v>2.1</v>
      </c>
      <c r="O18" s="80">
        <v>2.1</v>
      </c>
      <c r="P18" s="137">
        <f>(N18)/2</f>
        <v>1.05</v>
      </c>
      <c r="Q18" s="77"/>
      <c r="R18" s="77"/>
      <c r="S18" s="77"/>
      <c r="T18" s="138">
        <f>Q18/2+R18+S18</f>
        <v>0</v>
      </c>
      <c r="U18" s="139">
        <f>H18+M18+P18-T18</f>
        <v>16.099999999999998</v>
      </c>
      <c r="V18" s="140">
        <f>RANK(U18,$U$10:$U$28,0)</f>
        <v>8</v>
      </c>
      <c r="W18" s="64"/>
      <c r="X18" s="64"/>
      <c r="Y18" s="64">
        <f t="shared" si="0"/>
        <v>7.4</v>
      </c>
      <c r="Z18" s="64"/>
      <c r="AA18" s="64">
        <f t="shared" si="1"/>
        <v>7.8</v>
      </c>
      <c r="AB18" s="64"/>
      <c r="AC18" s="64">
        <f t="shared" si="2"/>
        <v>7.2</v>
      </c>
      <c r="AD18" s="64"/>
      <c r="AE18" s="64">
        <f t="shared" si="3"/>
        <v>7.7</v>
      </c>
      <c r="AF18" s="64"/>
    </row>
    <row r="19" spans="1:32" s="85" customFormat="1" ht="18" customHeight="1">
      <c r="A19" s="63">
        <v>5</v>
      </c>
      <c r="B19" s="196" t="s">
        <v>96</v>
      </c>
      <c r="C19" s="148" t="s">
        <v>97</v>
      </c>
      <c r="D19" s="77">
        <v>7.3</v>
      </c>
      <c r="E19" s="77">
        <v>7.1</v>
      </c>
      <c r="F19" s="77">
        <v>7.5</v>
      </c>
      <c r="G19" s="77">
        <v>7</v>
      </c>
      <c r="H19" s="134">
        <f>(D19+E19+F19+G19-Y19-AA19)/2</f>
        <v>7.199999999999999</v>
      </c>
      <c r="I19" s="77">
        <v>7.4</v>
      </c>
      <c r="J19" s="77">
        <v>7.4</v>
      </c>
      <c r="K19" s="77">
        <v>7.3</v>
      </c>
      <c r="L19" s="77">
        <v>7.2</v>
      </c>
      <c r="M19" s="135">
        <f>(I19+J19+K19+L19-AC19-AE19)/2</f>
        <v>7.3500000000000005</v>
      </c>
      <c r="N19" s="77">
        <v>2.3</v>
      </c>
      <c r="O19" s="80">
        <v>2.3</v>
      </c>
      <c r="P19" s="137">
        <f>(N19)/2</f>
        <v>1.15</v>
      </c>
      <c r="Q19" s="77"/>
      <c r="R19" s="77"/>
      <c r="S19" s="77"/>
      <c r="T19" s="138">
        <f>Q19/2+R19+S19</f>
        <v>0</v>
      </c>
      <c r="U19" s="139">
        <f>H19+M19+P19-T19</f>
        <v>15.700000000000001</v>
      </c>
      <c r="V19" s="140">
        <f>RANK(U19,$U$10:$U$28,0)</f>
        <v>9</v>
      </c>
      <c r="W19" s="64"/>
      <c r="X19" s="64"/>
      <c r="Y19" s="64">
        <f t="shared" si="0"/>
        <v>7</v>
      </c>
      <c r="Z19" s="64"/>
      <c r="AA19" s="64">
        <f t="shared" si="1"/>
        <v>7.5</v>
      </c>
      <c r="AB19" s="64"/>
      <c r="AC19" s="64">
        <f t="shared" si="2"/>
        <v>7.2</v>
      </c>
      <c r="AD19" s="64"/>
      <c r="AE19" s="64">
        <f t="shared" si="3"/>
        <v>7.4</v>
      </c>
      <c r="AF19" s="64"/>
    </row>
    <row r="20" spans="1:32" s="85" customFormat="1" ht="18" customHeight="1">
      <c r="A20" s="129"/>
      <c r="B20" s="2"/>
      <c r="C20" s="2"/>
      <c r="D20" s="9"/>
      <c r="E20" s="9"/>
      <c r="F20" s="9"/>
      <c r="G20" s="9"/>
      <c r="H20" s="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64"/>
      <c r="X20" s="64"/>
      <c r="Y20" s="64" t="e">
        <f>MIN(#REF!,#REF!,#REF!,#REF!)</f>
        <v>#REF!</v>
      </c>
      <c r="Z20" s="64"/>
      <c r="AA20" s="64" t="e">
        <f>MAX(#REF!,#REF!,#REF!,#REF!)</f>
        <v>#REF!</v>
      </c>
      <c r="AB20" s="64"/>
      <c r="AC20" s="64" t="e">
        <f>MIN(#REF!,#REF!,#REF!,#REF!)</f>
        <v>#REF!</v>
      </c>
      <c r="AD20" s="64"/>
      <c r="AE20" s="64" t="e">
        <f>MAX(#REF!,#REF!,#REF!,#REF!)</f>
        <v>#REF!</v>
      </c>
      <c r="AF20" s="64"/>
    </row>
    <row r="21" spans="1:32" s="85" customFormat="1" ht="18" customHeight="1">
      <c r="A21" s="129"/>
      <c r="B21" s="218" t="s">
        <v>20</v>
      </c>
      <c r="C21" s="218"/>
      <c r="D21" s="9"/>
      <c r="E21" s="9"/>
      <c r="F21" s="9"/>
      <c r="G21" s="9"/>
      <c r="H21" s="21" t="s">
        <v>30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64"/>
      <c r="X21" s="64"/>
      <c r="Y21" s="64" t="e">
        <f>MIN(#REF!,#REF!,#REF!,#REF!)</f>
        <v>#REF!</v>
      </c>
      <c r="Z21" s="64"/>
      <c r="AA21" s="64" t="e">
        <f>MAX(#REF!,#REF!,#REF!,#REF!)</f>
        <v>#REF!</v>
      </c>
      <c r="AB21" s="64"/>
      <c r="AC21" s="64" t="e">
        <f>MIN(#REF!,#REF!,#REF!,#REF!)</f>
        <v>#REF!</v>
      </c>
      <c r="AD21" s="64"/>
      <c r="AE21" s="64" t="e">
        <f>MAX(#REF!,#REF!,#REF!,#REF!)</f>
        <v>#REF!</v>
      </c>
      <c r="AF21" s="64"/>
    </row>
    <row r="22" spans="1:32" s="85" customFormat="1" ht="18" customHeight="1">
      <c r="A22" s="129"/>
      <c r="B22" s="128"/>
      <c r="C22" s="128"/>
      <c r="D22" s="9"/>
      <c r="E22" s="9"/>
      <c r="F22" s="9"/>
      <c r="G22" s="9"/>
      <c r="H22" s="2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4"/>
      <c r="X22" s="64"/>
      <c r="Y22" s="64" t="e">
        <f>MIN(#REF!,#REF!,#REF!,#REF!)</f>
        <v>#REF!</v>
      </c>
      <c r="Z22" s="64"/>
      <c r="AA22" s="64" t="e">
        <f>MAX(#REF!,#REF!,#REF!,#REF!)</f>
        <v>#REF!</v>
      </c>
      <c r="AB22" s="64"/>
      <c r="AC22" s="64" t="e">
        <f>MIN(#REF!,#REF!,#REF!,#REF!)</f>
        <v>#REF!</v>
      </c>
      <c r="AD22" s="64"/>
      <c r="AE22" s="64" t="e">
        <f>MAX(#REF!,#REF!,#REF!,#REF!)</f>
        <v>#REF!</v>
      </c>
      <c r="AF22" s="64"/>
    </row>
    <row r="23" spans="1:32" s="106" customFormat="1" ht="18" customHeight="1">
      <c r="A23" s="115"/>
      <c r="B23" s="33" t="s">
        <v>24</v>
      </c>
      <c r="C23" s="9"/>
      <c r="D23" s="9"/>
      <c r="E23" s="9"/>
      <c r="F23" s="9"/>
      <c r="G23" s="9"/>
      <c r="H23" s="21" t="s">
        <v>31</v>
      </c>
      <c r="I23" s="9"/>
      <c r="J23" s="9"/>
      <c r="K23" s="9" t="s">
        <v>22</v>
      </c>
      <c r="L23"/>
      <c r="M23"/>
      <c r="N23"/>
      <c r="O23" s="15"/>
      <c r="P23" s="15"/>
      <c r="Q23" s="9"/>
      <c r="R23" s="9"/>
      <c r="S23" s="9"/>
      <c r="T23" s="9"/>
      <c r="U23" s="9"/>
      <c r="V23" s="9"/>
      <c r="W23" s="141"/>
      <c r="X23" s="141"/>
      <c r="Y23" s="141" t="e">
        <f>MIN(#REF!,#REF!,#REF!,#REF!)</f>
        <v>#REF!</v>
      </c>
      <c r="Z23" s="141"/>
      <c r="AA23" s="141" t="e">
        <f>MAX(#REF!,#REF!,#REF!,#REF!)</f>
        <v>#REF!</v>
      </c>
      <c r="AB23" s="141"/>
      <c r="AC23" s="141" t="e">
        <f>MIN(#REF!,#REF!,#REF!,#REF!)</f>
        <v>#REF!</v>
      </c>
      <c r="AD23" s="141"/>
      <c r="AE23" s="141" t="e">
        <f>MAX(#REF!,#REF!,#REF!,#REF!)</f>
        <v>#REF!</v>
      </c>
      <c r="AF23" s="141"/>
    </row>
    <row r="24" spans="1:32" s="106" customFormat="1" ht="18" customHeight="1">
      <c r="A24" s="115"/>
      <c r="B24" s="34"/>
      <c r="C24"/>
      <c r="D24" s="21"/>
      <c r="E24" s="21"/>
      <c r="F24" s="49"/>
      <c r="G24" s="49"/>
      <c r="H24"/>
      <c r="I24" s="15"/>
      <c r="J24" s="15"/>
      <c r="K24"/>
      <c r="L24" s="15"/>
      <c r="M24" s="15"/>
      <c r="N24" s="15"/>
      <c r="O24" s="15"/>
      <c r="P24" s="15"/>
      <c r="Q24" s="9"/>
      <c r="R24" s="9"/>
      <c r="S24" s="9"/>
      <c r="T24" s="9"/>
      <c r="U24" s="9"/>
      <c r="V24" s="9"/>
      <c r="W24" s="141"/>
      <c r="X24" s="141"/>
      <c r="Y24" s="141" t="e">
        <f>MIN(#REF!,#REF!,#REF!,#REF!)</f>
        <v>#REF!</v>
      </c>
      <c r="Z24" s="141"/>
      <c r="AA24" s="141" t="e">
        <f>MAX(#REF!,#REF!,#REF!,#REF!)</f>
        <v>#REF!</v>
      </c>
      <c r="AB24" s="141"/>
      <c r="AC24" s="141" t="e">
        <f>MIN(#REF!,#REF!,#REF!,#REF!)</f>
        <v>#REF!</v>
      </c>
      <c r="AD24" s="141"/>
      <c r="AE24" s="141" t="e">
        <f>MAX(#REF!,#REF!,#REF!,#REF!)</f>
        <v>#REF!</v>
      </c>
      <c r="AF24" s="141"/>
    </row>
    <row r="25" spans="1:32" s="106" customFormat="1" ht="18" customHeight="1">
      <c r="A25" s="116"/>
      <c r="O25"/>
      <c r="P25"/>
      <c r="Q25"/>
      <c r="R25"/>
      <c r="S25"/>
      <c r="T25"/>
      <c r="U25"/>
      <c r="V25"/>
      <c r="W25" s="141"/>
      <c r="X25" s="141"/>
      <c r="Y25" s="141" t="e">
        <f>MIN(#REF!,#REF!,#REF!,#REF!)</f>
        <v>#REF!</v>
      </c>
      <c r="Z25" s="141"/>
      <c r="AA25" s="141" t="e">
        <f>MAX(#REF!,#REF!,#REF!,#REF!)</f>
        <v>#REF!</v>
      </c>
      <c r="AB25" s="141"/>
      <c r="AC25" s="141" t="e">
        <f>MIN(#REF!,#REF!,#REF!,#REF!)</f>
        <v>#REF!</v>
      </c>
      <c r="AD25" s="141"/>
      <c r="AE25" s="141" t="e">
        <f>MAX(#REF!,#REF!,#REF!,#REF!)</f>
        <v>#REF!</v>
      </c>
      <c r="AF25" s="141"/>
    </row>
    <row r="26" spans="1:32" s="106" customFormat="1" ht="18" customHeight="1">
      <c r="A26" s="116"/>
      <c r="B26" s="34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41"/>
      <c r="X26" s="141"/>
      <c r="Y26" s="141" t="e">
        <f>MIN(#REF!,#REF!,#REF!,#REF!)</f>
        <v>#REF!</v>
      </c>
      <c r="Z26" s="141"/>
      <c r="AA26" s="141" t="e">
        <f>MAX(#REF!,#REF!,#REF!,#REF!)</f>
        <v>#REF!</v>
      </c>
      <c r="AB26" s="141"/>
      <c r="AC26" s="141" t="e">
        <f>MIN(#REF!,#REF!,#REF!,#REF!)</f>
        <v>#REF!</v>
      </c>
      <c r="AD26" s="141"/>
      <c r="AE26" s="141" t="e">
        <f>MAX(#REF!,#REF!,#REF!,#REF!)</f>
        <v>#REF!</v>
      </c>
      <c r="AF26" s="141"/>
    </row>
    <row r="27" spans="1:32" s="106" customFormat="1" ht="18" customHeight="1">
      <c r="A27" s="116"/>
      <c r="B27" s="34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 s="141"/>
      <c r="X27" s="141"/>
      <c r="Y27" s="141" t="e">
        <f>MIN(#REF!,#REF!,#REF!,#REF!)</f>
        <v>#REF!</v>
      </c>
      <c r="Z27" s="141"/>
      <c r="AA27" s="141" t="e">
        <f>MAX(#REF!,#REF!,#REF!,#REF!)</f>
        <v>#REF!</v>
      </c>
      <c r="AB27" s="141"/>
      <c r="AC27" s="141" t="e">
        <f>MIN(#REF!,#REF!,#REF!,#REF!)</f>
        <v>#REF!</v>
      </c>
      <c r="AD27" s="141"/>
      <c r="AE27" s="141" t="e">
        <f>MAX(#REF!,#REF!,#REF!,#REF!)</f>
        <v>#REF!</v>
      </c>
      <c r="AF27" s="141"/>
    </row>
    <row r="28" spans="1:32" s="106" customFormat="1" ht="18" customHeight="1">
      <c r="A28" s="116"/>
      <c r="B28" s="34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 s="141"/>
      <c r="X28" s="141"/>
      <c r="Y28" s="141" t="e">
        <f>MIN(#REF!,#REF!,#REF!,#REF!)</f>
        <v>#REF!</v>
      </c>
      <c r="Z28" s="141"/>
      <c r="AA28" s="141" t="e">
        <f>MAX(#REF!,#REF!,#REF!,#REF!)</f>
        <v>#REF!</v>
      </c>
      <c r="AB28" s="141"/>
      <c r="AC28" s="141" t="e">
        <f>MIN(#REF!,#REF!,#REF!,#REF!)</f>
        <v>#REF!</v>
      </c>
      <c r="AD28" s="141"/>
      <c r="AE28" s="141" t="e">
        <f>MAX(#REF!,#REF!,#REF!,#REF!)</f>
        <v>#REF!</v>
      </c>
      <c r="AF28" s="141"/>
    </row>
    <row r="29" spans="1:32" s="85" customFormat="1" ht="18" customHeight="1">
      <c r="A29" s="116"/>
      <c r="B29" s="3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64"/>
      <c r="X29" s="64"/>
      <c r="Y29" s="64" t="e">
        <f>MIN(#REF!,#REF!,#REF!,#REF!)</f>
        <v>#REF!</v>
      </c>
      <c r="Z29" s="64"/>
      <c r="AA29" s="64" t="e">
        <f>MAX(#REF!,#REF!,#REF!,#REF!)</f>
        <v>#REF!</v>
      </c>
      <c r="AB29" s="64"/>
      <c r="AC29" s="64" t="e">
        <f>MIN(#REF!,#REF!,#REF!,#REF!)</f>
        <v>#REF!</v>
      </c>
      <c r="AD29" s="64"/>
      <c r="AE29" s="64" t="e">
        <f>MAX(#REF!,#REF!,#REF!,#REF!)</f>
        <v>#REF!</v>
      </c>
      <c r="AF29" s="64"/>
    </row>
    <row r="30" spans="1:32" s="85" customFormat="1" ht="18" customHeight="1">
      <c r="A30" s="116"/>
      <c r="B30" s="3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 s="64"/>
      <c r="X30" s="64"/>
      <c r="Y30" s="64" t="e">
        <f>MIN(#REF!,#REF!,#REF!,#REF!)</f>
        <v>#REF!</v>
      </c>
      <c r="Z30" s="64"/>
      <c r="AA30" s="64" t="e">
        <f>MAX(#REF!,#REF!,#REF!,#REF!)</f>
        <v>#REF!</v>
      </c>
      <c r="AB30" s="64"/>
      <c r="AC30" s="64" t="e">
        <f>MIN(#REF!,#REF!,#REF!,#REF!)</f>
        <v>#REF!</v>
      </c>
      <c r="AD30" s="64"/>
      <c r="AE30" s="64" t="e">
        <f>MAX(#REF!,#REF!,#REF!,#REF!)</f>
        <v>#REF!</v>
      </c>
      <c r="AF30" s="64"/>
    </row>
    <row r="31" spans="1:32" s="85" customFormat="1" ht="18" customHeight="1">
      <c r="A31" s="116"/>
      <c r="B31" s="3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 s="64"/>
      <c r="X31" s="64"/>
      <c r="Y31" s="64" t="e">
        <f>MIN(#REF!,#REF!,#REF!,#REF!)</f>
        <v>#REF!</v>
      </c>
      <c r="Z31" s="64"/>
      <c r="AA31" s="64" t="e">
        <f>MAX(#REF!,#REF!,#REF!,#REF!)</f>
        <v>#REF!</v>
      </c>
      <c r="AB31" s="64"/>
      <c r="AC31" s="64" t="e">
        <f>MIN(#REF!,#REF!,#REF!,#REF!)</f>
        <v>#REF!</v>
      </c>
      <c r="AD31" s="64"/>
      <c r="AE31" s="64" t="e">
        <f>MAX(#REF!,#REF!,#REF!,#REF!)</f>
        <v>#REF!</v>
      </c>
      <c r="AF31" s="64"/>
    </row>
    <row r="32" spans="1:32" s="85" customFormat="1" ht="18" customHeight="1">
      <c r="A32" s="116"/>
      <c r="B32" s="3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64"/>
      <c r="X32" s="64"/>
      <c r="Y32" s="64" t="e">
        <f>MIN(#REF!,#REF!,#REF!,#REF!)</f>
        <v>#REF!</v>
      </c>
      <c r="Z32" s="64"/>
      <c r="AA32" s="64" t="e">
        <f>MAX(#REF!,#REF!,#REF!,#REF!)</f>
        <v>#REF!</v>
      </c>
      <c r="AB32" s="64"/>
      <c r="AC32" s="64" t="e">
        <f>MIN(#REF!,#REF!,#REF!,#REF!)</f>
        <v>#REF!</v>
      </c>
      <c r="AD32" s="64"/>
      <c r="AE32" s="64" t="e">
        <f>MAX(#REF!,#REF!,#REF!,#REF!)</f>
        <v>#REF!</v>
      </c>
      <c r="AF32" s="64"/>
    </row>
    <row r="33" spans="1:32" s="85" customFormat="1" ht="18" customHeight="1">
      <c r="A33" s="116"/>
      <c r="B33" s="34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64"/>
      <c r="X33" s="64"/>
      <c r="Y33" s="64" t="e">
        <f>MIN(#REF!,#REF!,#REF!,#REF!)</f>
        <v>#REF!</v>
      </c>
      <c r="Z33" s="64"/>
      <c r="AA33" s="64" t="e">
        <f>MAX(#REF!,#REF!,#REF!,#REF!)</f>
        <v>#REF!</v>
      </c>
      <c r="AB33" s="64"/>
      <c r="AC33" s="64" t="e">
        <f>MIN(#REF!,#REF!,#REF!,#REF!)</f>
        <v>#REF!</v>
      </c>
      <c r="AD33" s="64"/>
      <c r="AE33" s="64" t="e">
        <f>MAX(#REF!,#REF!,#REF!,#REF!)</f>
        <v>#REF!</v>
      </c>
      <c r="AF33" s="64"/>
    </row>
    <row r="34" spans="1:32" s="85" customFormat="1" ht="18" customHeight="1">
      <c r="A34" s="116"/>
      <c r="B34" s="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64"/>
      <c r="X34" s="64"/>
      <c r="Y34" s="64" t="e">
        <f>MIN(#REF!,#REF!,#REF!,#REF!)</f>
        <v>#REF!</v>
      </c>
      <c r="Z34" s="64"/>
      <c r="AA34" s="64" t="e">
        <f>MAX(#REF!,#REF!,#REF!,#REF!)</f>
        <v>#REF!</v>
      </c>
      <c r="AB34" s="64"/>
      <c r="AC34" s="64" t="e">
        <f>MIN(#REF!,#REF!,#REF!,#REF!)</f>
        <v>#REF!</v>
      </c>
      <c r="AD34" s="64"/>
      <c r="AE34" s="64" t="e">
        <f>MAX(#REF!,#REF!,#REF!,#REF!)</f>
        <v>#REF!</v>
      </c>
      <c r="AF34" s="64"/>
    </row>
    <row r="35" spans="1:32" s="85" customFormat="1" ht="18" customHeight="1">
      <c r="A35" s="116"/>
      <c r="B35" s="3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 s="64"/>
      <c r="X35" s="64"/>
      <c r="Y35" s="64" t="e">
        <f>MIN(#REF!,#REF!,#REF!,#REF!)</f>
        <v>#REF!</v>
      </c>
      <c r="Z35" s="64"/>
      <c r="AA35" s="64" t="e">
        <f>MAX(#REF!,#REF!,#REF!,#REF!)</f>
        <v>#REF!</v>
      </c>
      <c r="AB35" s="64"/>
      <c r="AC35" s="64" t="e">
        <f>MIN(#REF!,#REF!,#REF!,#REF!)</f>
        <v>#REF!</v>
      </c>
      <c r="AD35" s="64"/>
      <c r="AE35" s="64" t="e">
        <f>MAX(#REF!,#REF!,#REF!,#REF!)</f>
        <v>#REF!</v>
      </c>
      <c r="AF35" s="64"/>
    </row>
    <row r="36" spans="1:32" s="85" customFormat="1" ht="18" customHeight="1">
      <c r="A36" s="116"/>
      <c r="B36" s="3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 s="64"/>
      <c r="X36" s="64"/>
      <c r="Y36" s="64" t="e">
        <f>MIN(#REF!,#REF!,#REF!,#REF!)</f>
        <v>#REF!</v>
      </c>
      <c r="Z36" s="64"/>
      <c r="AA36" s="64" t="e">
        <f>MAX(#REF!,#REF!,#REF!,#REF!)</f>
        <v>#REF!</v>
      </c>
      <c r="AB36" s="64"/>
      <c r="AC36" s="64" t="e">
        <f>MIN(#REF!,#REF!,#REF!,#REF!)</f>
        <v>#REF!</v>
      </c>
      <c r="AD36" s="64"/>
      <c r="AE36" s="64" t="e">
        <f>MAX(#REF!,#REF!,#REF!,#REF!)</f>
        <v>#REF!</v>
      </c>
      <c r="AF36" s="64"/>
    </row>
    <row r="37" spans="1:32" s="85" customFormat="1" ht="18" customHeight="1">
      <c r="A37" s="116"/>
      <c r="B37" s="3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 s="64"/>
      <c r="X37" s="64"/>
      <c r="Y37" s="64" t="e">
        <f>MIN(#REF!,#REF!,#REF!,#REF!)</f>
        <v>#REF!</v>
      </c>
      <c r="Z37" s="64"/>
      <c r="AA37" s="64" t="e">
        <f>MAX(#REF!,#REF!,#REF!,#REF!)</f>
        <v>#REF!</v>
      </c>
      <c r="AB37" s="64"/>
      <c r="AC37" s="64" t="e">
        <f>MIN(#REF!,#REF!,#REF!,#REF!)</f>
        <v>#REF!</v>
      </c>
      <c r="AD37" s="64"/>
      <c r="AE37" s="64" t="e">
        <f>MAX(#REF!,#REF!,#REF!,#REF!)</f>
        <v>#REF!</v>
      </c>
      <c r="AF37" s="64"/>
    </row>
    <row r="38" spans="1:32" s="85" customFormat="1" ht="18" customHeight="1">
      <c r="A38" s="116"/>
      <c r="B38" s="3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64"/>
      <c r="X38" s="64"/>
      <c r="Y38" s="64" t="e">
        <f>MIN(#REF!,#REF!,#REF!,#REF!)</f>
        <v>#REF!</v>
      </c>
      <c r="Z38" s="64"/>
      <c r="AA38" s="64" t="e">
        <f>MAX(#REF!,#REF!,#REF!,#REF!)</f>
        <v>#REF!</v>
      </c>
      <c r="AB38" s="64"/>
      <c r="AC38" s="64" t="e">
        <f>MIN(#REF!,#REF!,#REF!,#REF!)</f>
        <v>#REF!</v>
      </c>
      <c r="AD38" s="64"/>
      <c r="AE38" s="64" t="e">
        <f>MAX(#REF!,#REF!,#REF!,#REF!)</f>
        <v>#REF!</v>
      </c>
      <c r="AF38" s="64"/>
    </row>
    <row r="39" spans="1:31" s="2" customFormat="1" ht="12.75">
      <c r="A39" s="116"/>
      <c r="B39" s="3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2" customFormat="1" ht="15" customHeight="1">
      <c r="A40" s="116"/>
      <c r="B40" s="3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2" customFormat="1" ht="12.75">
      <c r="A41" s="116"/>
      <c r="B41" s="3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2" customFormat="1" ht="12.75">
      <c r="A42" s="116"/>
      <c r="B42" s="3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2" customFormat="1" ht="12.75">
      <c r="A43" s="116"/>
      <c r="B43" s="3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2" customFormat="1" ht="12.75">
      <c r="A44" s="116"/>
      <c r="B44" s="3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2" customFormat="1" ht="12.75">
      <c r="A45" s="116"/>
      <c r="B45" s="3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</sheetData>
  <sheetProtection/>
  <mergeCells count="6">
    <mergeCell ref="V9:V10"/>
    <mergeCell ref="B21:C21"/>
    <mergeCell ref="D9:H9"/>
    <mergeCell ref="I9:M9"/>
    <mergeCell ref="N9:P9"/>
    <mergeCell ref="Q9:T9"/>
  </mergeCells>
  <printOptions/>
  <pageMargins left="0.1968503937007874" right="0.2362204724409449" top="0.3937007874015748" bottom="0.4330708661417323" header="0.31496062992125984" footer="0.31496062992125984"/>
  <pageSetup horizontalDpi="600" verticalDpi="600" orientation="landscape" paperSize="9" scale="96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9"/>
  <sheetViews>
    <sheetView view="pageBreakPreview" zoomScaleSheetLayoutView="100" zoomScalePageLayoutView="0" workbookViewId="0" topLeftCell="A1">
      <selection activeCell="N12" sqref="N12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17.8515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  <c r="AF1"/>
    </row>
    <row r="2" spans="1:3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  <c r="AF2"/>
    </row>
    <row r="3" spans="1:3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  <c r="AF3"/>
    </row>
    <row r="4" spans="1:3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  <c r="AF4"/>
    </row>
    <row r="5" spans="1:31" s="12" customFormat="1" ht="18" customHeight="1">
      <c r="A5" s="40"/>
      <c r="B5" s="40"/>
      <c r="C5" s="42"/>
      <c r="D5" s="40"/>
      <c r="E5" s="43"/>
      <c r="F5" s="43"/>
      <c r="G5" s="43"/>
      <c r="H5" s="40"/>
      <c r="I5" s="51" t="s">
        <v>43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48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42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5" customFormat="1" ht="15" customHeight="1">
      <c r="A7" s="7"/>
      <c r="B7" s="7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51</v>
      </c>
      <c r="R7" s="7"/>
      <c r="S7" s="7"/>
      <c r="T7" s="7"/>
      <c r="U7" s="35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2" ht="15.75">
      <c r="A8" s="11"/>
      <c r="B8" s="8"/>
      <c r="C8" s="8"/>
      <c r="D8" s="13"/>
      <c r="E8" s="13"/>
      <c r="F8" s="13"/>
      <c r="G8" s="13"/>
      <c r="H8" s="13"/>
      <c r="I8" s="8"/>
      <c r="J8" s="8"/>
      <c r="K8" s="13"/>
      <c r="L8" s="13"/>
      <c r="M8" s="22" t="s">
        <v>41</v>
      </c>
      <c r="P8" s="14"/>
      <c r="R8" s="9"/>
      <c r="S8" s="10"/>
      <c r="T8" s="11"/>
      <c r="U8" s="8"/>
      <c r="V8" s="12"/>
      <c r="W8" s="8"/>
      <c r="X8" s="8"/>
      <c r="Y8" s="11"/>
      <c r="Z8" s="8"/>
      <c r="AA8" s="8"/>
      <c r="AB8" s="8"/>
      <c r="AC8" s="8"/>
      <c r="AD8" s="8"/>
      <c r="AE8" s="8"/>
      <c r="AF8" s="3"/>
    </row>
    <row r="9" spans="1:41" ht="15">
      <c r="A9" s="27"/>
      <c r="B9" s="27"/>
      <c r="C9" s="27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20" t="s">
        <v>3</v>
      </c>
      <c r="R9" s="220"/>
      <c r="S9" s="220"/>
      <c r="T9" s="220"/>
      <c r="U9" s="27"/>
      <c r="V9" s="219" t="s">
        <v>4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38.25" customHeight="1">
      <c r="A10" s="65" t="s">
        <v>5</v>
      </c>
      <c r="B10" s="65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6" t="s">
        <v>7</v>
      </c>
      <c r="Q10" s="30" t="s">
        <v>8</v>
      </c>
      <c r="R10" s="30" t="s">
        <v>9</v>
      </c>
      <c r="S10" s="94" t="s">
        <v>15</v>
      </c>
      <c r="T10" s="67" t="s">
        <v>16</v>
      </c>
      <c r="U10" s="31" t="s">
        <v>10</v>
      </c>
      <c r="V10" s="219"/>
      <c r="W10" s="18"/>
      <c r="X10" s="18"/>
      <c r="Y10" s="18" t="s">
        <v>11</v>
      </c>
      <c r="Z10" s="19"/>
      <c r="AA10" s="18" t="s">
        <v>12</v>
      </c>
      <c r="AB10" s="19"/>
      <c r="AC10" s="18" t="s">
        <v>13</v>
      </c>
      <c r="AD10" s="19"/>
      <c r="AE10" s="18" t="s">
        <v>14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68" customFormat="1" ht="18" customHeight="1">
      <c r="A11" s="63">
        <v>3</v>
      </c>
      <c r="B11" s="176" t="s">
        <v>54</v>
      </c>
      <c r="C11" s="177" t="s">
        <v>55</v>
      </c>
      <c r="D11" s="77">
        <v>8</v>
      </c>
      <c r="E11" s="77">
        <v>7.8</v>
      </c>
      <c r="F11" s="77">
        <v>7.2</v>
      </c>
      <c r="G11" s="77">
        <v>8</v>
      </c>
      <c r="H11" s="87">
        <f>(D11+E11+F11+G11-Y11-AA11)/2</f>
        <v>7.9</v>
      </c>
      <c r="I11" s="77">
        <v>7.5</v>
      </c>
      <c r="J11" s="77">
        <v>7.8</v>
      </c>
      <c r="K11" s="77">
        <v>7.7</v>
      </c>
      <c r="L11" s="77">
        <v>7.5</v>
      </c>
      <c r="M11" s="88">
        <f>(I11+J11+K11+L11-AC11-AE11)/2</f>
        <v>7.6</v>
      </c>
      <c r="N11" s="80">
        <v>3.5</v>
      </c>
      <c r="O11" s="80">
        <v>3.5</v>
      </c>
      <c r="P11" s="81">
        <f>(N11)/2</f>
        <v>1.75</v>
      </c>
      <c r="Q11" s="77"/>
      <c r="R11" s="77"/>
      <c r="S11" s="77"/>
      <c r="T11" s="82">
        <f>Q11/2+R11+S11</f>
        <v>0</v>
      </c>
      <c r="U11" s="89">
        <f>H11+M11+P11-T11</f>
        <v>17.25</v>
      </c>
      <c r="V11" s="84">
        <f>RANK(U11,$U$10:$U$26,0)</f>
        <v>1</v>
      </c>
      <c r="W11" s="91"/>
      <c r="X11" s="91"/>
      <c r="Y11" s="91">
        <f>MIN(D11,E11,F11,G11)</f>
        <v>7.2</v>
      </c>
      <c r="Z11" s="91"/>
      <c r="AA11" s="91">
        <f>MAX(D11,E11,F11,G11)</f>
        <v>8</v>
      </c>
      <c r="AB11" s="91"/>
      <c r="AC11" s="91">
        <f>MIN(I11,J11,K11,L11)</f>
        <v>7.5</v>
      </c>
      <c r="AD11" s="91"/>
      <c r="AE11" s="91">
        <f>MAX(I11,J11,K11,L11)</f>
        <v>7.8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68" customFormat="1" ht="18" customHeight="1">
      <c r="A12" s="63">
        <v>4</v>
      </c>
      <c r="B12" s="174" t="s">
        <v>56</v>
      </c>
      <c r="C12" s="175" t="s">
        <v>53</v>
      </c>
      <c r="D12" s="77">
        <v>7.5</v>
      </c>
      <c r="E12" s="77">
        <v>7.1</v>
      </c>
      <c r="F12" s="77">
        <v>7</v>
      </c>
      <c r="G12" s="77">
        <v>7.4</v>
      </c>
      <c r="H12" s="87">
        <f>(D12+E12+F12+G12-Y12-AA12)/2</f>
        <v>7.25</v>
      </c>
      <c r="I12" s="77">
        <v>7.2</v>
      </c>
      <c r="J12" s="77">
        <v>7</v>
      </c>
      <c r="K12" s="77">
        <v>7.3</v>
      </c>
      <c r="L12" s="77">
        <v>6.8</v>
      </c>
      <c r="M12" s="88">
        <f>(I12+J12+K12+L12-AC12-AE12)/2</f>
        <v>7.1</v>
      </c>
      <c r="N12" s="80">
        <v>3.5</v>
      </c>
      <c r="O12" s="80">
        <v>3.5</v>
      </c>
      <c r="P12" s="81">
        <f>(N12)/2</f>
        <v>1.75</v>
      </c>
      <c r="Q12" s="86"/>
      <c r="R12" s="86"/>
      <c r="S12" s="94"/>
      <c r="T12" s="82">
        <f>Q12/2+R12+S12</f>
        <v>0</v>
      </c>
      <c r="U12" s="89">
        <f>H12+M12+P12-T12</f>
        <v>16.1</v>
      </c>
      <c r="V12" s="84">
        <f>RANK(U12,$U$10:$U$26,0)</f>
        <v>2</v>
      </c>
      <c r="W12" s="91"/>
      <c r="X12" s="91"/>
      <c r="Y12" s="91">
        <f>MIN(D12,E12,F12,G12)</f>
        <v>7</v>
      </c>
      <c r="Z12" s="91"/>
      <c r="AA12" s="91">
        <f>MAX(D12,E12,F12,G12)</f>
        <v>7.5</v>
      </c>
      <c r="AB12" s="91"/>
      <c r="AC12" s="91">
        <f>MIN(I12,J12,K12,L12)</f>
        <v>6.8</v>
      </c>
      <c r="AD12" s="91"/>
      <c r="AE12" s="91">
        <f>MAX(I12,J12,K12,L12)</f>
        <v>7.3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s="68" customFormat="1" ht="18" customHeight="1">
      <c r="A13" s="63">
        <v>1</v>
      </c>
      <c r="B13" s="174" t="s">
        <v>52</v>
      </c>
      <c r="C13" s="175" t="s">
        <v>53</v>
      </c>
      <c r="D13" s="77">
        <v>7.4</v>
      </c>
      <c r="E13" s="77">
        <v>7.1</v>
      </c>
      <c r="F13" s="77">
        <v>6.9</v>
      </c>
      <c r="G13" s="77">
        <v>6.9</v>
      </c>
      <c r="H13" s="87">
        <f>(D13+E13+F13+G13-Y13-AA13)/2</f>
        <v>6.999999999999999</v>
      </c>
      <c r="I13" s="77">
        <v>7.1</v>
      </c>
      <c r="J13" s="77">
        <v>7.1</v>
      </c>
      <c r="K13" s="77">
        <v>7.4</v>
      </c>
      <c r="L13" s="77">
        <v>7.3</v>
      </c>
      <c r="M13" s="88">
        <f>(I13+J13+K13+L13-AC13-AE13)/2</f>
        <v>7.200000000000002</v>
      </c>
      <c r="N13" s="80">
        <v>2.9</v>
      </c>
      <c r="O13" s="80">
        <v>2.9</v>
      </c>
      <c r="P13" s="81">
        <f>(N13)/2</f>
        <v>1.45</v>
      </c>
      <c r="Q13" s="77"/>
      <c r="R13" s="77"/>
      <c r="S13" s="77"/>
      <c r="T13" s="82">
        <f>Q13/2+R13+S13</f>
        <v>0</v>
      </c>
      <c r="U13" s="89">
        <f>H13+M13+P13-T13</f>
        <v>15.65</v>
      </c>
      <c r="V13" s="84">
        <f>RANK(U13,$U$10:$U$26,0)</f>
        <v>3</v>
      </c>
      <c r="W13" s="91"/>
      <c r="X13" s="91"/>
      <c r="Y13" s="91">
        <f>MIN(D13,E13,F13,G13)</f>
        <v>6.9</v>
      </c>
      <c r="Z13" s="91"/>
      <c r="AA13" s="91">
        <f>MAX(D13,E13,F13,G13)</f>
        <v>7.4</v>
      </c>
      <c r="AB13" s="91"/>
      <c r="AC13" s="91">
        <f>MIN(I13,J13,K13,L13)</f>
        <v>7.1</v>
      </c>
      <c r="AD13" s="91"/>
      <c r="AE13" s="91">
        <f>MAX(I13,J13,K13,L13)</f>
        <v>7.4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s="68" customFormat="1" ht="18" customHeight="1">
      <c r="A14" s="63">
        <v>5</v>
      </c>
      <c r="B14" s="178" t="s">
        <v>57</v>
      </c>
      <c r="C14" s="175" t="s">
        <v>53</v>
      </c>
      <c r="D14" s="77">
        <v>7.3</v>
      </c>
      <c r="E14" s="77">
        <v>7.2</v>
      </c>
      <c r="F14" s="77">
        <v>6.8</v>
      </c>
      <c r="G14" s="77">
        <v>7.1</v>
      </c>
      <c r="H14" s="87">
        <f>(D14+E14+F14+G14-Y14-AA14)/2</f>
        <v>7.149999999999999</v>
      </c>
      <c r="I14" s="92">
        <v>7.1</v>
      </c>
      <c r="J14" s="92">
        <v>7.5</v>
      </c>
      <c r="K14" s="92">
        <v>7.5</v>
      </c>
      <c r="L14" s="92">
        <v>7.5</v>
      </c>
      <c r="M14" s="88">
        <f>(I14+J14+K14+L14-AC14-AE14)/2</f>
        <v>7.5</v>
      </c>
      <c r="N14" s="92">
        <v>2</v>
      </c>
      <c r="O14" s="80">
        <v>2</v>
      </c>
      <c r="P14" s="81">
        <f>(N14)/2</f>
        <v>1</v>
      </c>
      <c r="Q14" s="92"/>
      <c r="R14" s="92"/>
      <c r="S14" s="92"/>
      <c r="T14" s="82">
        <f>Q14/2+R14+S14</f>
        <v>0</v>
      </c>
      <c r="U14" s="89">
        <f>H14+M14+P14-T14</f>
        <v>15.649999999999999</v>
      </c>
      <c r="V14" s="84">
        <v>3</v>
      </c>
      <c r="W14" s="91"/>
      <c r="X14" s="91"/>
      <c r="Y14" s="91">
        <f>MIN(D14,E14,F14,G14)</f>
        <v>6.8</v>
      </c>
      <c r="Z14" s="91"/>
      <c r="AA14" s="91">
        <f>MAX(D14,E14,F14,G14)</f>
        <v>7.3</v>
      </c>
      <c r="AB14" s="91"/>
      <c r="AC14" s="91">
        <f>MIN(I14,J14,K14,L14)</f>
        <v>7.1</v>
      </c>
      <c r="AD14" s="91"/>
      <c r="AE14" s="91">
        <f>MAX(I14,J14,K14,L14)</f>
        <v>7.5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s="68" customFormat="1" ht="18.75" customHeight="1">
      <c r="A15" s="129"/>
      <c r="B15" s="146" t="s">
        <v>20</v>
      </c>
      <c r="C15" s="143"/>
      <c r="D15" s="9"/>
      <c r="E15" s="9"/>
      <c r="F15" s="9"/>
      <c r="G15" s="9"/>
      <c r="H15" s="21" t="s">
        <v>30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1"/>
      <c r="X15" s="91"/>
      <c r="Y15" s="91" t="e">
        <f>MIN(#REF!,#REF!,#REF!,#REF!)</f>
        <v>#REF!</v>
      </c>
      <c r="Z15" s="91"/>
      <c r="AA15" s="91" t="e">
        <f>MAX(#REF!,#REF!,#REF!,#REF!)</f>
        <v>#REF!</v>
      </c>
      <c r="AB15" s="91"/>
      <c r="AC15" s="91" t="e">
        <f>MIN(#REF!,#REF!,#REF!,#REF!)</f>
        <v>#REF!</v>
      </c>
      <c r="AD15" s="91"/>
      <c r="AE15" s="91" t="e">
        <f>MAX(#REF!,#REF!,#REF!,#REF!)</f>
        <v>#REF!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s="68" customFormat="1" ht="18" customHeight="1">
      <c r="A16" s="129"/>
      <c r="B16" s="143"/>
      <c r="C16" s="143"/>
      <c r="D16" s="9"/>
      <c r="E16" s="9"/>
      <c r="F16" s="9"/>
      <c r="G16" s="9"/>
      <c r="H16" s="21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1"/>
      <c r="X16" s="91"/>
      <c r="Y16" s="91" t="e">
        <f>MIN(#REF!,#REF!,#REF!,#REF!)</f>
        <v>#REF!</v>
      </c>
      <c r="Z16" s="91"/>
      <c r="AA16" s="91" t="e">
        <f>MAX(#REF!,#REF!,#REF!,#REF!)</f>
        <v>#REF!</v>
      </c>
      <c r="AB16" s="91"/>
      <c r="AC16" s="91" t="e">
        <f>MIN(#REF!,#REF!,#REF!,#REF!)</f>
        <v>#REF!</v>
      </c>
      <c r="AD16" s="91"/>
      <c r="AE16" s="91" t="e">
        <f>MAX(#REF!,#REF!,#REF!,#REF!)</f>
        <v>#REF!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</row>
    <row r="17" spans="1:41" s="68" customFormat="1" ht="18" customHeight="1">
      <c r="A17" s="115"/>
      <c r="B17" s="33" t="s">
        <v>24</v>
      </c>
      <c r="C17" s="9"/>
      <c r="D17" s="9"/>
      <c r="E17" s="9"/>
      <c r="F17" s="9"/>
      <c r="G17" s="9"/>
      <c r="H17" s="21" t="s">
        <v>29</v>
      </c>
      <c r="I17" s="9"/>
      <c r="J17" s="9"/>
      <c r="K17" s="9" t="s">
        <v>22</v>
      </c>
      <c r="L17"/>
      <c r="M17"/>
      <c r="N17"/>
      <c r="O17" s="15"/>
      <c r="P17" s="15"/>
      <c r="Q17" s="9"/>
      <c r="R17" s="9"/>
      <c r="S17" s="9"/>
      <c r="T17" s="9"/>
      <c r="U17" s="9"/>
      <c r="V17" s="9"/>
      <c r="W17" s="91"/>
      <c r="X17" s="91"/>
      <c r="Y17" s="91" t="e">
        <f>MIN(#REF!,#REF!,#REF!,#REF!)</f>
        <v>#REF!</v>
      </c>
      <c r="Z17" s="91"/>
      <c r="AA17" s="91" t="e">
        <f>MAX(#REF!,#REF!,#REF!,#REF!)</f>
        <v>#REF!</v>
      </c>
      <c r="AB17" s="91"/>
      <c r="AC17" s="91" t="e">
        <f>MIN(#REF!,#REF!,#REF!,#REF!)</f>
        <v>#REF!</v>
      </c>
      <c r="AD17" s="91"/>
      <c r="AE17" s="91" t="e">
        <f>MAX(#REF!,#REF!,#REF!,#REF!)</f>
        <v>#REF!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</row>
    <row r="18" spans="1:41" s="68" customFormat="1" ht="18" customHeight="1">
      <c r="A18" s="115"/>
      <c r="B18" s="34"/>
      <c r="C18"/>
      <c r="D18" s="21"/>
      <c r="E18" s="21"/>
      <c r="F18" s="49"/>
      <c r="G18" s="49"/>
      <c r="H18"/>
      <c r="I18" s="15"/>
      <c r="J18" s="15"/>
      <c r="K18"/>
      <c r="L18" s="15"/>
      <c r="M18" s="15"/>
      <c r="N18" s="15"/>
      <c r="O18" s="15"/>
      <c r="P18" s="15"/>
      <c r="Q18" s="9"/>
      <c r="R18" s="9"/>
      <c r="S18" s="9"/>
      <c r="T18" s="9"/>
      <c r="U18" s="9"/>
      <c r="V18" s="9"/>
      <c r="W18" s="91"/>
      <c r="X18" s="91"/>
      <c r="Y18" s="91" t="e">
        <f>MIN(#REF!,#REF!,#REF!,#REF!)</f>
        <v>#REF!</v>
      </c>
      <c r="Z18" s="91"/>
      <c r="AA18" s="91" t="e">
        <f>MAX(#REF!,#REF!,#REF!,#REF!)</f>
        <v>#REF!</v>
      </c>
      <c r="AB18" s="91"/>
      <c r="AC18" s="91" t="e">
        <f>MIN(#REF!,#REF!,#REF!,#REF!)</f>
        <v>#REF!</v>
      </c>
      <c r="AD18" s="91"/>
      <c r="AE18" s="91" t="e">
        <f>MAX(#REF!,#REF!,#REF!,#REF!)</f>
        <v>#REF!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</row>
    <row r="19" spans="1:41" s="68" customFormat="1" ht="18.75" customHeight="1">
      <c r="A19" s="116"/>
      <c r="O19"/>
      <c r="P19"/>
      <c r="Q19"/>
      <c r="R19"/>
      <c r="S19"/>
      <c r="T19"/>
      <c r="U19"/>
      <c r="V19"/>
      <c r="W19" s="91"/>
      <c r="X19" s="91"/>
      <c r="Y19" s="91" t="e">
        <f>MIN(#REF!,#REF!,#REF!,#REF!)</f>
        <v>#REF!</v>
      </c>
      <c r="Z19" s="91"/>
      <c r="AA19" s="91" t="e">
        <f>MAX(#REF!,#REF!,#REF!,#REF!)</f>
        <v>#REF!</v>
      </c>
      <c r="AB19" s="91"/>
      <c r="AC19" s="91" t="e">
        <f>MIN(#REF!,#REF!,#REF!,#REF!)</f>
        <v>#REF!</v>
      </c>
      <c r="AD19" s="91"/>
      <c r="AE19" s="91" t="e">
        <f>MAX(#REF!,#REF!,#REF!,#REF!)</f>
        <v>#REF!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</row>
    <row r="20" spans="1:41" s="68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91"/>
      <c r="X20" s="91"/>
      <c r="Y20" s="91" t="e">
        <f>MIN(#REF!,#REF!,#REF!,#REF!)</f>
        <v>#REF!</v>
      </c>
      <c r="Z20" s="91"/>
      <c r="AA20" s="91" t="e">
        <f>MAX(#REF!,#REF!,#REF!,#REF!)</f>
        <v>#REF!</v>
      </c>
      <c r="AB20" s="91"/>
      <c r="AC20" s="91" t="e">
        <f>MIN(#REF!,#REF!,#REF!,#REF!)</f>
        <v>#REF!</v>
      </c>
      <c r="AD20" s="91"/>
      <c r="AE20" s="91" t="e">
        <f>MAX(#REF!,#REF!,#REF!,#REF!)</f>
        <v>#REF!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1" s="68" customFormat="1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91"/>
      <c r="X21" s="91"/>
      <c r="Y21" s="91" t="e">
        <f>MIN(#REF!,#REF!,#REF!,#REF!)</f>
        <v>#REF!</v>
      </c>
      <c r="Z21" s="91"/>
      <c r="AA21" s="91" t="e">
        <f>MAX(#REF!,#REF!,#REF!,#REF!)</f>
        <v>#REF!</v>
      </c>
      <c r="AB21" s="91"/>
      <c r="AC21" s="91" t="e">
        <f>MIN(#REF!,#REF!,#REF!,#REF!)</f>
        <v>#REF!</v>
      </c>
      <c r="AD21" s="91"/>
      <c r="AE21" s="91" t="e">
        <f>MAX(#REF!,#REF!,#REF!,#REF!)</f>
        <v>#REF!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</row>
    <row r="22" spans="1:41" s="68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91"/>
      <c r="X22" s="91"/>
      <c r="Y22" s="91" t="e">
        <f>MIN(#REF!,#REF!,#REF!,#REF!)</f>
        <v>#REF!</v>
      </c>
      <c r="Z22" s="91"/>
      <c r="AA22" s="91" t="e">
        <f>MAX(#REF!,#REF!,#REF!,#REF!)</f>
        <v>#REF!</v>
      </c>
      <c r="AB22" s="91"/>
      <c r="AC22" s="91" t="e">
        <f>MIN(#REF!,#REF!,#REF!,#REF!)</f>
        <v>#REF!</v>
      </c>
      <c r="AD22" s="91"/>
      <c r="AE22" s="91" t="e">
        <f>MAX(#REF!,#REF!,#REF!,#REF!)</f>
        <v>#REF!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</sheetData>
  <sheetProtection/>
  <mergeCells count="5">
    <mergeCell ref="V9:V10"/>
    <mergeCell ref="D9:H9"/>
    <mergeCell ref="I9:M9"/>
    <mergeCell ref="N9:P9"/>
    <mergeCell ref="Q9:T9"/>
  </mergeCells>
  <printOptions/>
  <pageMargins left="0.2755905511811024" right="0.15748031496062992" top="0.35433070866141736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tabSelected="1" view="pageBreakPreview" zoomScaleSheetLayoutView="100" zoomScalePageLayoutView="0" workbookViewId="0" topLeftCell="A7">
      <selection activeCell="M18" sqref="M18"/>
    </sheetView>
  </sheetViews>
  <sheetFormatPr defaultColWidth="9.140625" defaultRowHeight="12.75"/>
  <cols>
    <col min="1" max="1" width="3.00390625" style="34" customWidth="1"/>
    <col min="2" max="2" width="23.7109375" style="26" customWidth="1"/>
    <col min="3" max="3" width="15.7109375" style="0" customWidth="1"/>
    <col min="4" max="7" width="5.140625" style="0" customWidth="1"/>
    <col min="8" max="8" width="5.421875" style="0" customWidth="1"/>
    <col min="9" max="12" width="5.28125" style="0" customWidth="1"/>
    <col min="13" max="13" width="5.57421875" style="0" customWidth="1"/>
    <col min="14" max="15" width="5.28125" style="0" customWidth="1"/>
    <col min="16" max="16" width="6.421875" style="0" customWidth="1"/>
    <col min="17" max="18" width="5.28125" style="0" customWidth="1"/>
    <col min="19" max="19" width="5.7109375" style="0" customWidth="1"/>
    <col min="20" max="21" width="6.8515625" style="0" customWidth="1"/>
    <col min="22" max="22" width="6.57421875" style="0" customWidth="1"/>
    <col min="25" max="25" width="12.7109375" style="0" bestFit="1" customWidth="1"/>
    <col min="27" max="27" width="12.7109375" style="0" bestFit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</row>
    <row r="3" spans="1:2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31" s="12" customFormat="1" ht="18" customHeight="1">
      <c r="A5" s="40"/>
      <c r="B5" s="40"/>
      <c r="C5" s="42"/>
      <c r="D5" s="40"/>
      <c r="E5" s="43"/>
      <c r="F5" s="43"/>
      <c r="G5" s="43"/>
      <c r="H5" s="40"/>
      <c r="I5" s="51" t="s">
        <v>43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42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12" customFormat="1" ht="18" customHeight="1">
      <c r="A7" s="40"/>
      <c r="B7" s="40"/>
      <c r="C7" s="42"/>
      <c r="D7" s="40"/>
      <c r="G7" s="46"/>
      <c r="H7" s="46"/>
      <c r="I7" s="46"/>
      <c r="J7" s="46"/>
      <c r="K7" s="46"/>
      <c r="L7" s="46"/>
      <c r="M7" s="46"/>
      <c r="N7" s="46"/>
      <c r="O7" s="46"/>
      <c r="P7" s="41"/>
      <c r="Q7" s="40"/>
      <c r="R7" s="48" t="s">
        <v>49</v>
      </c>
      <c r="S7" s="7"/>
      <c r="T7" s="7"/>
      <c r="U7" s="7"/>
      <c r="V7" s="35"/>
      <c r="W7" s="7"/>
      <c r="X7" s="40"/>
      <c r="Y7" s="40"/>
      <c r="Z7" s="40"/>
      <c r="AA7" s="40"/>
      <c r="AB7" s="40"/>
      <c r="AC7" s="40"/>
      <c r="AD7" s="40"/>
      <c r="AE7" s="40"/>
    </row>
    <row r="8" spans="1:31" s="5" customFormat="1" ht="13.5" customHeight="1">
      <c r="A8" s="32"/>
      <c r="B8" s="25"/>
      <c r="C8" s="8"/>
      <c r="D8" s="13"/>
      <c r="E8" s="13"/>
      <c r="F8" s="13"/>
      <c r="G8" s="13"/>
      <c r="H8" s="13"/>
      <c r="I8" s="8"/>
      <c r="J8" s="8"/>
      <c r="K8" s="13"/>
      <c r="L8" s="13"/>
      <c r="M8" s="13"/>
      <c r="N8" s="13"/>
      <c r="O8" s="8"/>
      <c r="P8" s="8"/>
      <c r="Q8" s="22" t="s">
        <v>42</v>
      </c>
      <c r="R8" s="8"/>
      <c r="S8" s="8"/>
      <c r="T8" s="8"/>
      <c r="U8" s="12" t="s">
        <v>35</v>
      </c>
      <c r="V8" s="8"/>
      <c r="W8" s="8"/>
      <c r="X8" s="8"/>
      <c r="Y8" s="11"/>
      <c r="Z8" s="8"/>
      <c r="AA8" s="8"/>
      <c r="AB8" s="8"/>
      <c r="AC8" s="8"/>
      <c r="AD8" s="8"/>
      <c r="AE8" s="8"/>
    </row>
    <row r="9" spans="1:31" ht="15">
      <c r="A9" s="30"/>
      <c r="B9" s="27"/>
      <c r="C9" s="27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20" t="s">
        <v>3</v>
      </c>
      <c r="R9" s="220"/>
      <c r="S9" s="220"/>
      <c r="T9" s="220"/>
      <c r="U9" s="27"/>
      <c r="V9" s="219" t="s">
        <v>4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1:31" ht="30">
      <c r="A10" s="65" t="s">
        <v>5</v>
      </c>
      <c r="B10" s="65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6" t="s">
        <v>7</v>
      </c>
      <c r="Q10" s="30" t="s">
        <v>8</v>
      </c>
      <c r="R10" s="30" t="s">
        <v>9</v>
      </c>
      <c r="S10" s="94" t="s">
        <v>15</v>
      </c>
      <c r="T10" s="67" t="s">
        <v>16</v>
      </c>
      <c r="U10" s="31" t="s">
        <v>10</v>
      </c>
      <c r="V10" s="219"/>
      <c r="W10" s="18"/>
      <c r="X10" s="18"/>
      <c r="Y10" s="18" t="s">
        <v>11</v>
      </c>
      <c r="Z10" s="19"/>
      <c r="AA10" s="18" t="s">
        <v>12</v>
      </c>
      <c r="AB10" s="19"/>
      <c r="AC10" s="18" t="s">
        <v>13</v>
      </c>
      <c r="AD10" s="19"/>
      <c r="AE10" s="18" t="s">
        <v>14</v>
      </c>
    </row>
    <row r="11" spans="1:31" s="97" customFormat="1" ht="30.75" customHeight="1">
      <c r="A11" s="63">
        <v>8</v>
      </c>
      <c r="B11" s="183" t="s">
        <v>65</v>
      </c>
      <c r="C11" s="179" t="s">
        <v>53</v>
      </c>
      <c r="D11" s="77">
        <v>7.9</v>
      </c>
      <c r="E11" s="77">
        <v>7.8</v>
      </c>
      <c r="F11" s="77">
        <v>7.8</v>
      </c>
      <c r="G11" s="77">
        <v>8</v>
      </c>
      <c r="H11" s="87">
        <f aca="true" t="shared" si="0" ref="H11:H18">(D11+E11+F11+G11-Y11-AA11)/2</f>
        <v>7.85</v>
      </c>
      <c r="I11" s="77">
        <v>7.7</v>
      </c>
      <c r="J11" s="77">
        <v>8</v>
      </c>
      <c r="K11" s="77">
        <v>7.8</v>
      </c>
      <c r="L11" s="77">
        <v>8</v>
      </c>
      <c r="M11" s="88">
        <f aca="true" t="shared" si="1" ref="M11:M18">(I11+J11+K11+L11-AC11-AE11)/2</f>
        <v>7.9</v>
      </c>
      <c r="N11" s="77">
        <v>3.9</v>
      </c>
      <c r="O11" s="80">
        <v>3.9</v>
      </c>
      <c r="P11" s="95">
        <f aca="true" t="shared" si="2" ref="P11:P18">(N11)/2</f>
        <v>1.95</v>
      </c>
      <c r="Q11" s="93"/>
      <c r="R11" s="93"/>
      <c r="S11" s="93"/>
      <c r="T11" s="96">
        <f aca="true" t="shared" si="3" ref="T11:T18">Q11/2+R11+S11</f>
        <v>0</v>
      </c>
      <c r="U11" s="89">
        <f aca="true" t="shared" si="4" ref="U11:U18">H11+M11+P11-T11</f>
        <v>17.7</v>
      </c>
      <c r="V11" s="90">
        <f>RANK(U11,$U$10:$U$18,0)</f>
        <v>1</v>
      </c>
      <c r="W11" s="91"/>
      <c r="X11" s="91"/>
      <c r="Y11" s="91">
        <f aca="true" t="shared" si="5" ref="Y11:Y18">MIN(D11,E11,F11,G11)</f>
        <v>7.8</v>
      </c>
      <c r="Z11" s="91"/>
      <c r="AA11" s="91">
        <f aca="true" t="shared" si="6" ref="AA11:AA18">MAX(D11,E11,F11,G11)</f>
        <v>8</v>
      </c>
      <c r="AB11" s="91"/>
      <c r="AC11" s="91">
        <f aca="true" t="shared" si="7" ref="AC11:AC18">MIN(I11,J11,K11,L11)</f>
        <v>7.7</v>
      </c>
      <c r="AD11" s="91"/>
      <c r="AE11" s="91">
        <f aca="true" t="shared" si="8" ref="AE11:AE18">MAX(I11,J11,K11,L11)</f>
        <v>8</v>
      </c>
    </row>
    <row r="12" spans="1:31" s="97" customFormat="1" ht="30.75" customHeight="1">
      <c r="A12" s="63">
        <v>1</v>
      </c>
      <c r="B12" s="176" t="s">
        <v>58</v>
      </c>
      <c r="C12" s="177" t="s">
        <v>55</v>
      </c>
      <c r="D12" s="77">
        <v>7.8</v>
      </c>
      <c r="E12" s="77">
        <v>7.7</v>
      </c>
      <c r="F12" s="77">
        <v>7.5</v>
      </c>
      <c r="G12" s="77">
        <v>7.9</v>
      </c>
      <c r="H12" s="87">
        <f t="shared" si="0"/>
        <v>7.749999999999999</v>
      </c>
      <c r="I12" s="77">
        <v>7.8</v>
      </c>
      <c r="J12" s="77">
        <v>7.7</v>
      </c>
      <c r="K12" s="77">
        <v>7.8</v>
      </c>
      <c r="L12" s="77">
        <v>7.7</v>
      </c>
      <c r="M12" s="88">
        <f t="shared" si="1"/>
        <v>7.75</v>
      </c>
      <c r="N12" s="77">
        <v>3.2</v>
      </c>
      <c r="O12" s="80">
        <v>3.2</v>
      </c>
      <c r="P12" s="95">
        <f t="shared" si="2"/>
        <v>1.6</v>
      </c>
      <c r="Q12" s="77"/>
      <c r="R12" s="77"/>
      <c r="S12" s="77"/>
      <c r="T12" s="96">
        <f t="shared" si="3"/>
        <v>0</v>
      </c>
      <c r="U12" s="89">
        <f t="shared" si="4"/>
        <v>17.1</v>
      </c>
      <c r="V12" s="90">
        <f>RANK(U12,$U$10:$U$18,0)</f>
        <v>2</v>
      </c>
      <c r="W12" s="91"/>
      <c r="X12" s="91"/>
      <c r="Y12" s="91">
        <f t="shared" si="5"/>
        <v>7.5</v>
      </c>
      <c r="Z12" s="91"/>
      <c r="AA12" s="91">
        <f t="shared" si="6"/>
        <v>7.9</v>
      </c>
      <c r="AB12" s="91"/>
      <c r="AC12" s="91">
        <f t="shared" si="7"/>
        <v>7.7</v>
      </c>
      <c r="AD12" s="91"/>
      <c r="AE12" s="91">
        <f t="shared" si="8"/>
        <v>7.8</v>
      </c>
    </row>
    <row r="13" spans="1:31" s="97" customFormat="1" ht="30.75" customHeight="1">
      <c r="A13" s="63">
        <v>7</v>
      </c>
      <c r="B13" s="183" t="s">
        <v>64</v>
      </c>
      <c r="C13" s="179" t="s">
        <v>53</v>
      </c>
      <c r="D13" s="77">
        <v>7.7</v>
      </c>
      <c r="E13" s="77">
        <v>7.6</v>
      </c>
      <c r="F13" s="77">
        <v>7.6</v>
      </c>
      <c r="G13" s="77">
        <v>7.4</v>
      </c>
      <c r="H13" s="87">
        <f t="shared" si="0"/>
        <v>7.6</v>
      </c>
      <c r="I13" s="77">
        <v>7.4</v>
      </c>
      <c r="J13" s="77">
        <v>7.6</v>
      </c>
      <c r="K13" s="77">
        <v>7.6</v>
      </c>
      <c r="L13" s="77">
        <v>7.4</v>
      </c>
      <c r="M13" s="88">
        <f t="shared" si="1"/>
        <v>7.500000000000001</v>
      </c>
      <c r="N13" s="77">
        <v>3.7</v>
      </c>
      <c r="O13" s="80">
        <v>3.7</v>
      </c>
      <c r="P13" s="95">
        <f t="shared" si="2"/>
        <v>1.85</v>
      </c>
      <c r="Q13" s="93"/>
      <c r="R13" s="93"/>
      <c r="S13" s="93"/>
      <c r="T13" s="96">
        <f t="shared" si="3"/>
        <v>0</v>
      </c>
      <c r="U13" s="89">
        <f t="shared" si="4"/>
        <v>16.950000000000003</v>
      </c>
      <c r="V13" s="90">
        <f>RANK(U13,$U$10:$U$18,0)</f>
        <v>3</v>
      </c>
      <c r="W13" s="91"/>
      <c r="X13" s="91"/>
      <c r="Y13" s="91">
        <f t="shared" si="5"/>
        <v>7.4</v>
      </c>
      <c r="Z13" s="91"/>
      <c r="AA13" s="91">
        <f t="shared" si="6"/>
        <v>7.7</v>
      </c>
      <c r="AB13" s="91"/>
      <c r="AC13" s="91">
        <f t="shared" si="7"/>
        <v>7.4</v>
      </c>
      <c r="AD13" s="91"/>
      <c r="AE13" s="91">
        <f t="shared" si="8"/>
        <v>7.6</v>
      </c>
    </row>
    <row r="14" spans="1:31" s="97" customFormat="1" ht="30.75" customHeight="1">
      <c r="A14" s="63">
        <v>4</v>
      </c>
      <c r="B14" s="174" t="s">
        <v>61</v>
      </c>
      <c r="C14" s="179" t="s">
        <v>53</v>
      </c>
      <c r="D14" s="77">
        <v>7.7</v>
      </c>
      <c r="E14" s="77">
        <v>7.5</v>
      </c>
      <c r="F14" s="77">
        <v>7.7</v>
      </c>
      <c r="G14" s="77">
        <v>7.4</v>
      </c>
      <c r="H14" s="87">
        <f t="shared" si="0"/>
        <v>7.6</v>
      </c>
      <c r="I14" s="77">
        <v>7.5</v>
      </c>
      <c r="J14" s="77">
        <v>7.5</v>
      </c>
      <c r="K14" s="77">
        <v>7.4</v>
      </c>
      <c r="L14" s="77">
        <v>7.6</v>
      </c>
      <c r="M14" s="88">
        <f t="shared" si="1"/>
        <v>7.500000000000001</v>
      </c>
      <c r="N14" s="77">
        <v>2.9</v>
      </c>
      <c r="O14" s="80">
        <v>2.9</v>
      </c>
      <c r="P14" s="95">
        <f t="shared" si="2"/>
        <v>1.45</v>
      </c>
      <c r="Q14" s="77"/>
      <c r="R14" s="77"/>
      <c r="S14" s="77"/>
      <c r="T14" s="96">
        <f t="shared" si="3"/>
        <v>0</v>
      </c>
      <c r="U14" s="89">
        <f t="shared" si="4"/>
        <v>16.55</v>
      </c>
      <c r="V14" s="90">
        <f>RANK(U14,$U$10:$U$18,0)</f>
        <v>4</v>
      </c>
      <c r="W14" s="91"/>
      <c r="X14" s="91"/>
      <c r="Y14" s="91">
        <f t="shared" si="5"/>
        <v>7.4</v>
      </c>
      <c r="Z14" s="91"/>
      <c r="AA14" s="91">
        <f t="shared" si="6"/>
        <v>7.7</v>
      </c>
      <c r="AB14" s="91"/>
      <c r="AC14" s="91">
        <f t="shared" si="7"/>
        <v>7.4</v>
      </c>
      <c r="AD14" s="91"/>
      <c r="AE14" s="91">
        <f t="shared" si="8"/>
        <v>7.6</v>
      </c>
    </row>
    <row r="15" spans="1:31" s="97" customFormat="1" ht="30.75" customHeight="1">
      <c r="A15" s="63">
        <v>2</v>
      </c>
      <c r="B15" s="174" t="s">
        <v>59</v>
      </c>
      <c r="C15" s="179" t="s">
        <v>53</v>
      </c>
      <c r="D15" s="77">
        <v>7.4</v>
      </c>
      <c r="E15" s="77">
        <v>7.2</v>
      </c>
      <c r="F15" s="77">
        <v>7.3</v>
      </c>
      <c r="G15" s="77">
        <v>7.5</v>
      </c>
      <c r="H15" s="87">
        <f t="shared" si="0"/>
        <v>7.350000000000001</v>
      </c>
      <c r="I15" s="77">
        <v>7.4</v>
      </c>
      <c r="J15" s="77">
        <v>7.5</v>
      </c>
      <c r="K15" s="77">
        <v>7.5</v>
      </c>
      <c r="L15" s="77">
        <v>7.4</v>
      </c>
      <c r="M15" s="88">
        <f t="shared" si="1"/>
        <v>7.449999999999999</v>
      </c>
      <c r="N15" s="77">
        <v>3.5</v>
      </c>
      <c r="O15" s="80">
        <v>3.5</v>
      </c>
      <c r="P15" s="95">
        <f t="shared" si="2"/>
        <v>1.75</v>
      </c>
      <c r="Q15" s="93"/>
      <c r="R15" s="93"/>
      <c r="S15" s="93"/>
      <c r="T15" s="96">
        <f t="shared" si="3"/>
        <v>0</v>
      </c>
      <c r="U15" s="89">
        <f t="shared" si="4"/>
        <v>16.55</v>
      </c>
      <c r="V15" s="90">
        <v>5</v>
      </c>
      <c r="W15" s="91"/>
      <c r="X15" s="91"/>
      <c r="Y15" s="91">
        <f>MIN(D15,E15,F15,G15)</f>
        <v>7.2</v>
      </c>
      <c r="Z15" s="91"/>
      <c r="AA15" s="91">
        <f>MAX(D15,E15,F15,G15)</f>
        <v>7.5</v>
      </c>
      <c r="AB15" s="91"/>
      <c r="AC15" s="91">
        <f t="shared" si="7"/>
        <v>7.4</v>
      </c>
      <c r="AD15" s="91"/>
      <c r="AE15" s="91">
        <f t="shared" si="8"/>
        <v>7.5</v>
      </c>
    </row>
    <row r="16" spans="1:31" s="97" customFormat="1" ht="30.75" customHeight="1">
      <c r="A16" s="63">
        <v>6</v>
      </c>
      <c r="B16" s="174" t="s">
        <v>63</v>
      </c>
      <c r="C16" s="179" t="s">
        <v>53</v>
      </c>
      <c r="D16" s="77">
        <v>7.6</v>
      </c>
      <c r="E16" s="77">
        <v>7</v>
      </c>
      <c r="F16" s="77">
        <v>7.4</v>
      </c>
      <c r="G16" s="77">
        <v>7.3</v>
      </c>
      <c r="H16" s="87">
        <f t="shared" si="0"/>
        <v>7.3500000000000005</v>
      </c>
      <c r="I16" s="77">
        <v>7.5</v>
      </c>
      <c r="J16" s="77">
        <v>7.3</v>
      </c>
      <c r="K16" s="77">
        <v>7.3</v>
      </c>
      <c r="L16" s="77">
        <v>7.3</v>
      </c>
      <c r="M16" s="88">
        <f t="shared" si="1"/>
        <v>7.300000000000001</v>
      </c>
      <c r="N16" s="77">
        <v>2.4</v>
      </c>
      <c r="O16" s="80">
        <v>2.4</v>
      </c>
      <c r="P16" s="95">
        <f t="shared" si="2"/>
        <v>1.2</v>
      </c>
      <c r="Q16" s="93"/>
      <c r="R16" s="93"/>
      <c r="S16" s="93"/>
      <c r="T16" s="96">
        <f t="shared" si="3"/>
        <v>0</v>
      </c>
      <c r="U16" s="89">
        <f t="shared" si="4"/>
        <v>15.850000000000001</v>
      </c>
      <c r="V16" s="90">
        <f>RANK(U16,$U$10:$U$18,0)</f>
        <v>6</v>
      </c>
      <c r="W16" s="91"/>
      <c r="X16" s="91"/>
      <c r="Y16" s="91">
        <f>MIN(D16,E16,F16,G16)</f>
        <v>7</v>
      </c>
      <c r="Z16" s="91"/>
      <c r="AA16" s="91">
        <f>MAX(D16,E16,F16,G16)</f>
        <v>7.6</v>
      </c>
      <c r="AB16" s="91"/>
      <c r="AC16" s="91">
        <f t="shared" si="7"/>
        <v>7.3</v>
      </c>
      <c r="AD16" s="91"/>
      <c r="AE16" s="91">
        <f t="shared" si="8"/>
        <v>7.5</v>
      </c>
    </row>
    <row r="17" spans="1:31" s="97" customFormat="1" ht="30.75" customHeight="1">
      <c r="A17" s="63">
        <v>5</v>
      </c>
      <c r="B17" s="182" t="s">
        <v>62</v>
      </c>
      <c r="C17" s="179" t="s">
        <v>53</v>
      </c>
      <c r="D17" s="77">
        <v>7.5</v>
      </c>
      <c r="E17" s="77">
        <v>7</v>
      </c>
      <c r="F17" s="77">
        <v>7.3</v>
      </c>
      <c r="G17" s="77">
        <v>7</v>
      </c>
      <c r="H17" s="87">
        <f t="shared" si="0"/>
        <v>7.15</v>
      </c>
      <c r="I17" s="77">
        <v>7.1</v>
      </c>
      <c r="J17" s="77">
        <v>7.2</v>
      </c>
      <c r="K17" s="77">
        <v>7.3</v>
      </c>
      <c r="L17" s="77">
        <v>7.5</v>
      </c>
      <c r="M17" s="88">
        <f t="shared" si="1"/>
        <v>7.25</v>
      </c>
      <c r="N17" s="77">
        <v>2.7</v>
      </c>
      <c r="O17" s="80">
        <v>2.7</v>
      </c>
      <c r="P17" s="95">
        <f t="shared" si="2"/>
        <v>1.35</v>
      </c>
      <c r="Q17" s="93"/>
      <c r="R17" s="93"/>
      <c r="S17" s="93"/>
      <c r="T17" s="96">
        <f t="shared" si="3"/>
        <v>0</v>
      </c>
      <c r="U17" s="89">
        <f t="shared" si="4"/>
        <v>15.75</v>
      </c>
      <c r="V17" s="90">
        <f>RANK(U17,$U$10:$U$18,0)</f>
        <v>7</v>
      </c>
      <c r="W17" s="91"/>
      <c r="X17" s="91"/>
      <c r="Y17" s="91">
        <f t="shared" si="5"/>
        <v>7</v>
      </c>
      <c r="Z17" s="91"/>
      <c r="AA17" s="91">
        <f t="shared" si="6"/>
        <v>7.5</v>
      </c>
      <c r="AB17" s="91"/>
      <c r="AC17" s="91">
        <f t="shared" si="7"/>
        <v>7.1</v>
      </c>
      <c r="AD17" s="91"/>
      <c r="AE17" s="91">
        <f t="shared" si="8"/>
        <v>7.5</v>
      </c>
    </row>
    <row r="18" spans="1:31" s="97" customFormat="1" ht="30.75" customHeight="1">
      <c r="A18" s="63">
        <v>3</v>
      </c>
      <c r="B18" s="180" t="s">
        <v>60</v>
      </c>
      <c r="C18" s="181" t="s">
        <v>55</v>
      </c>
      <c r="D18" s="77">
        <v>7.2</v>
      </c>
      <c r="E18" s="77">
        <v>6.9</v>
      </c>
      <c r="F18" s="77">
        <v>6.8</v>
      </c>
      <c r="G18" s="77">
        <v>6.9</v>
      </c>
      <c r="H18" s="87">
        <f t="shared" si="0"/>
        <v>6.900000000000002</v>
      </c>
      <c r="I18" s="77">
        <v>7.2</v>
      </c>
      <c r="J18" s="77">
        <v>7.1</v>
      </c>
      <c r="K18" s="77">
        <v>7.1</v>
      </c>
      <c r="L18" s="77">
        <v>6.8</v>
      </c>
      <c r="M18" s="88">
        <f t="shared" si="1"/>
        <v>7.1</v>
      </c>
      <c r="N18" s="77">
        <v>1.3</v>
      </c>
      <c r="O18" s="80">
        <v>1.3</v>
      </c>
      <c r="P18" s="95">
        <f t="shared" si="2"/>
        <v>0.65</v>
      </c>
      <c r="Q18" s="93"/>
      <c r="R18" s="93"/>
      <c r="S18" s="93"/>
      <c r="T18" s="96">
        <f t="shared" si="3"/>
        <v>0</v>
      </c>
      <c r="U18" s="89">
        <f t="shared" si="4"/>
        <v>14.650000000000002</v>
      </c>
      <c r="V18" s="90">
        <f>RANK(U18,$U$10:$U$18,0)</f>
        <v>8</v>
      </c>
      <c r="W18" s="91"/>
      <c r="X18" s="91"/>
      <c r="Y18" s="91">
        <f t="shared" si="5"/>
        <v>6.8</v>
      </c>
      <c r="Z18" s="91"/>
      <c r="AA18" s="91">
        <f t="shared" si="6"/>
        <v>7.2</v>
      </c>
      <c r="AB18" s="91"/>
      <c r="AC18" s="91">
        <f t="shared" si="7"/>
        <v>6.8</v>
      </c>
      <c r="AD18" s="91"/>
      <c r="AE18" s="91">
        <f t="shared" si="8"/>
        <v>7.2</v>
      </c>
    </row>
    <row r="19" spans="1:31" s="97" customFormat="1" ht="30.75" customHeight="1">
      <c r="A19" s="129"/>
      <c r="B19" s="146" t="s">
        <v>20</v>
      </c>
      <c r="C19" s="143"/>
      <c r="D19" s="9"/>
      <c r="E19" s="9"/>
      <c r="F19" s="9"/>
      <c r="G19" s="9"/>
      <c r="H19" s="21" t="s">
        <v>30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1"/>
      <c r="X19" s="91"/>
      <c r="Y19" s="91" t="e">
        <f>MIN(#REF!,#REF!,#REF!,#REF!)</f>
        <v>#REF!</v>
      </c>
      <c r="Z19" s="91"/>
      <c r="AA19" s="91" t="e">
        <f>MAX(#REF!,#REF!,#REF!,#REF!)</f>
        <v>#REF!</v>
      </c>
      <c r="AB19" s="91"/>
      <c r="AC19" s="91" t="e">
        <f>MIN(#REF!,#REF!,#REF!,#REF!)</f>
        <v>#REF!</v>
      </c>
      <c r="AD19" s="91"/>
      <c r="AE19" s="91" t="e">
        <f>MAX(#REF!,#REF!,#REF!,#REF!)</f>
        <v>#REF!</v>
      </c>
    </row>
    <row r="20" spans="1:31" s="97" customFormat="1" ht="30.75" customHeight="1">
      <c r="A20" s="129"/>
      <c r="B20" s="33" t="s">
        <v>24</v>
      </c>
      <c r="C20" s="9"/>
      <c r="D20" s="9"/>
      <c r="E20" s="9"/>
      <c r="F20" s="9"/>
      <c r="G20" s="9"/>
      <c r="H20" s="150" t="s">
        <v>29</v>
      </c>
      <c r="I20" s="9"/>
      <c r="J20" s="9"/>
      <c r="K20" s="33" t="s">
        <v>22</v>
      </c>
      <c r="L20"/>
      <c r="M20"/>
      <c r="N20"/>
      <c r="O20" s="15"/>
      <c r="P20" s="9"/>
      <c r="Q20" s="9"/>
      <c r="R20" s="9"/>
      <c r="S20" s="9"/>
      <c r="T20" s="9"/>
      <c r="U20" s="9"/>
      <c r="V20" s="9"/>
      <c r="W20" s="91"/>
      <c r="X20" s="91"/>
      <c r="Y20" s="91" t="e">
        <f>MIN(#REF!,#REF!,#REF!,#REF!)</f>
        <v>#REF!</v>
      </c>
      <c r="Z20" s="91"/>
      <c r="AA20" s="91" t="e">
        <f>MAX(#REF!,#REF!,#REF!,#REF!)</f>
        <v>#REF!</v>
      </c>
      <c r="AB20" s="91"/>
      <c r="AC20" s="91" t="e">
        <f>MIN(#REF!,#REF!,#REF!,#REF!)</f>
        <v>#REF!</v>
      </c>
      <c r="AD20" s="91"/>
      <c r="AE20" s="91" t="e">
        <f>MAX(#REF!,#REF!,#REF!,#REF!)</f>
        <v>#REF!</v>
      </c>
    </row>
    <row r="21" spans="1:31" s="2" customFormat="1" ht="33" customHeight="1">
      <c r="A21" s="115"/>
      <c r="P21" s="15"/>
      <c r="Q21" s="9"/>
      <c r="R21" s="9"/>
      <c r="S21" s="9"/>
      <c r="T21" s="9"/>
      <c r="U21" s="9"/>
      <c r="V21" s="9"/>
      <c r="W21"/>
      <c r="X21"/>
      <c r="Y21"/>
      <c r="Z21"/>
      <c r="AA21"/>
      <c r="AB21"/>
      <c r="AC21"/>
      <c r="AD21"/>
      <c r="AE21"/>
    </row>
    <row r="22" spans="1:31" s="2" customFormat="1" ht="15">
      <c r="A22" s="115"/>
      <c r="B22" s="34"/>
      <c r="C22"/>
      <c r="D22" s="21"/>
      <c r="E22" s="21"/>
      <c r="F22" s="49"/>
      <c r="G22" s="49"/>
      <c r="H22"/>
      <c r="I22" s="15"/>
      <c r="J22" s="15"/>
      <c r="K22"/>
      <c r="L22" s="15"/>
      <c r="M22" s="15"/>
      <c r="N22" s="15"/>
      <c r="O22" s="15"/>
      <c r="P22" s="15"/>
      <c r="Q22" s="9"/>
      <c r="R22" s="9"/>
      <c r="S22" s="9"/>
      <c r="T22" s="9"/>
      <c r="U22" s="9"/>
      <c r="V22" s="9"/>
      <c r="W22"/>
      <c r="X22"/>
      <c r="Y22"/>
      <c r="Z22"/>
      <c r="AA22"/>
      <c r="AB22"/>
      <c r="AC22"/>
      <c r="AD22"/>
      <c r="AE22"/>
    </row>
    <row r="23" spans="1:31" s="2" customFormat="1" ht="35.25" customHeight="1">
      <c r="A23" s="116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 s="34"/>
      <c r="B24" s="2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 s="34"/>
      <c r="B25" s="2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 s="34"/>
      <c r="B26" s="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</sheetData>
  <sheetProtection/>
  <mergeCells count="5">
    <mergeCell ref="V9:V10"/>
    <mergeCell ref="D9:H9"/>
    <mergeCell ref="I9:M9"/>
    <mergeCell ref="N9:P9"/>
    <mergeCell ref="Q9:T9"/>
  </mergeCells>
  <printOptions/>
  <pageMargins left="0.16" right="0.22" top="0.31" bottom="0.23" header="0.18" footer="0.16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Normal="75" zoomScaleSheetLayoutView="100" zoomScalePageLayoutView="0" workbookViewId="0" topLeftCell="A13">
      <selection activeCell="L15" sqref="L15"/>
    </sheetView>
  </sheetViews>
  <sheetFormatPr defaultColWidth="8.8515625" defaultRowHeight="12.75"/>
  <cols>
    <col min="1" max="1" width="3.421875" style="0" customWidth="1"/>
    <col min="2" max="2" width="24.421875" style="119" customWidth="1"/>
    <col min="3" max="3" width="14.7109375" style="106" customWidth="1"/>
    <col min="4" max="7" width="5.8515625" style="0" customWidth="1"/>
    <col min="8" max="8" width="6.8515625" style="0" customWidth="1"/>
    <col min="9" max="12" width="5.7109375" style="0" customWidth="1"/>
    <col min="13" max="13" width="6.00390625" style="0" customWidth="1"/>
    <col min="14" max="14" width="6.00390625" style="29" customWidth="1"/>
    <col min="15" max="15" width="7.00390625" style="29" customWidth="1"/>
    <col min="16" max="16" width="6.421875" style="37" customWidth="1"/>
    <col min="17" max="20" width="6.140625" style="0" customWidth="1"/>
    <col min="21" max="21" width="7.7109375" style="37" customWidth="1"/>
    <col min="22" max="22" width="6.140625" style="0" customWidth="1"/>
    <col min="23" max="31" width="9.140625" style="0" customWidth="1"/>
    <col min="32" max="32" width="8.421875" style="1" customWidth="1"/>
    <col min="33" max="33" width="7.57421875" style="1" customWidth="1"/>
    <col min="34" max="16384" width="8.8515625" style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</row>
    <row r="3" spans="1:2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31" s="12" customFormat="1" ht="18" customHeight="1">
      <c r="A5" s="40"/>
      <c r="B5" s="40"/>
      <c r="C5" s="120"/>
      <c r="D5" s="40"/>
      <c r="E5" s="43"/>
      <c r="F5" s="43"/>
      <c r="G5" s="43"/>
      <c r="H5" s="40"/>
      <c r="I5" s="51" t="s">
        <v>43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120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5" customFormat="1" ht="15" customHeight="1">
      <c r="A7" s="7"/>
      <c r="B7" s="7"/>
      <c r="C7" s="12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49</v>
      </c>
      <c r="R7" s="7"/>
      <c r="S7" s="7"/>
      <c r="T7" s="7"/>
      <c r="U7" s="35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22" s="64" customFormat="1" ht="17.25" customHeight="1">
      <c r="A8"/>
      <c r="B8" s="130"/>
      <c r="D8" s="9"/>
      <c r="E8" s="124"/>
      <c r="F8" s="124"/>
      <c r="G8" s="124"/>
      <c r="H8" s="124"/>
      <c r="I8" s="125"/>
      <c r="J8" s="9"/>
      <c r="K8" s="125"/>
      <c r="L8" s="125"/>
      <c r="M8" s="125"/>
      <c r="N8" s="131"/>
      <c r="O8" s="124"/>
      <c r="P8" s="125"/>
      <c r="Q8" s="142" t="s">
        <v>38</v>
      </c>
      <c r="R8" s="125"/>
      <c r="S8" s="125"/>
      <c r="T8" s="125"/>
      <c r="U8" s="125"/>
      <c r="V8" s="123"/>
    </row>
    <row r="9" spans="1:31" s="5" customFormat="1" ht="17.25" customHeight="1">
      <c r="A9" s="17"/>
      <c r="B9" s="55"/>
      <c r="C9" s="56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12" t="s">
        <v>3</v>
      </c>
      <c r="R9" s="212"/>
      <c r="S9" s="212"/>
      <c r="T9" s="212"/>
      <c r="U9" s="69"/>
      <c r="V9" s="211" t="s">
        <v>17</v>
      </c>
      <c r="W9" s="15"/>
      <c r="X9" s="15"/>
      <c r="Y9" s="15"/>
      <c r="Z9" s="15"/>
      <c r="AA9" s="15"/>
      <c r="AB9" s="15"/>
      <c r="AC9" s="15"/>
      <c r="AD9" s="15"/>
      <c r="AE9" s="15"/>
    </row>
    <row r="10" spans="1:31" s="20" customFormat="1" ht="30" customHeight="1">
      <c r="A10" s="122" t="s">
        <v>5</v>
      </c>
      <c r="B10" s="118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11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</row>
    <row r="11" spans="1:31" s="103" customFormat="1" ht="48" customHeight="1">
      <c r="A11" s="63">
        <v>6</v>
      </c>
      <c r="B11" s="183" t="s">
        <v>88</v>
      </c>
      <c r="C11" s="179" t="s">
        <v>53</v>
      </c>
      <c r="D11" s="80">
        <v>8.4</v>
      </c>
      <c r="E11" s="80">
        <v>8.1</v>
      </c>
      <c r="F11" s="80">
        <v>8.3</v>
      </c>
      <c r="G11" s="80">
        <v>7.9</v>
      </c>
      <c r="H11" s="78">
        <f>(D11+E11+F11+G11-Y11-AA11)/2</f>
        <v>8.200000000000003</v>
      </c>
      <c r="I11" s="80">
        <v>7.9</v>
      </c>
      <c r="J11" s="80">
        <v>8.3</v>
      </c>
      <c r="K11" s="80">
        <v>8.2</v>
      </c>
      <c r="L11" s="80">
        <v>8.2</v>
      </c>
      <c r="M11" s="79">
        <f>(I11+J11+K11+L11-AC11-AE11)/2</f>
        <v>8.200000000000001</v>
      </c>
      <c r="N11" s="98">
        <v>3.8</v>
      </c>
      <c r="O11" s="98">
        <v>3.8</v>
      </c>
      <c r="P11" s="99">
        <f>(N11)/2</f>
        <v>1.9</v>
      </c>
      <c r="Q11" s="80"/>
      <c r="R11" s="80"/>
      <c r="S11" s="80"/>
      <c r="T11" s="82">
        <f>Q11/2+R11+S11</f>
        <v>0</v>
      </c>
      <c r="U11" s="100">
        <f>H11+M11+P11-T11</f>
        <v>18.300000000000004</v>
      </c>
      <c r="V11" s="84">
        <f>RANK(U11,$U$10:$U$32,0)</f>
        <v>1</v>
      </c>
      <c r="W11" s="101"/>
      <c r="X11" s="101"/>
      <c r="Y11" s="102">
        <f aca="true" t="shared" si="0" ref="Y11:Y18">MIN(D11,E11,F11,G11)</f>
        <v>7.9</v>
      </c>
      <c r="Z11" s="101"/>
      <c r="AA11" s="102">
        <f aca="true" t="shared" si="1" ref="AA11:AA18">MAX(D11,E11,F11,G11)</f>
        <v>8.4</v>
      </c>
      <c r="AB11" s="101"/>
      <c r="AC11" s="102">
        <f aca="true" t="shared" si="2" ref="AC11:AC18">MIN(I11,J11,K11,L11)</f>
        <v>7.9</v>
      </c>
      <c r="AD11" s="101"/>
      <c r="AE11" s="102">
        <f aca="true" t="shared" si="3" ref="AE11:AE18">MAX(I11,J11,K11,L11)</f>
        <v>8.3</v>
      </c>
    </row>
    <row r="12" spans="1:31" s="103" customFormat="1" ht="48" customHeight="1">
      <c r="A12" s="63">
        <v>4</v>
      </c>
      <c r="B12" s="182" t="s">
        <v>91</v>
      </c>
      <c r="C12" s="179" t="s">
        <v>53</v>
      </c>
      <c r="D12" s="52">
        <v>8.2</v>
      </c>
      <c r="E12" s="52">
        <v>7.4</v>
      </c>
      <c r="F12" s="52">
        <v>8.2</v>
      </c>
      <c r="G12" s="52">
        <v>7.6</v>
      </c>
      <c r="H12" s="78">
        <f>(D12+E12+F12+G12-Y12-AA12)/2</f>
        <v>7.9</v>
      </c>
      <c r="I12" s="52">
        <v>7.8</v>
      </c>
      <c r="J12" s="52">
        <v>7.3</v>
      </c>
      <c r="K12" s="52">
        <v>7.8</v>
      </c>
      <c r="L12" s="52">
        <v>7.9</v>
      </c>
      <c r="M12" s="79">
        <f>(I12+J12+K12+L12-AC12-AE12)/2</f>
        <v>7.799999999999998</v>
      </c>
      <c r="N12" s="53">
        <v>3.2</v>
      </c>
      <c r="O12" s="98">
        <v>3.2</v>
      </c>
      <c r="P12" s="99">
        <f>(N12)/2</f>
        <v>1.6</v>
      </c>
      <c r="Q12" s="54"/>
      <c r="R12" s="54"/>
      <c r="S12" s="54"/>
      <c r="T12" s="82">
        <f>Q12/2+R12+S12</f>
        <v>0</v>
      </c>
      <c r="U12" s="100">
        <f>H12+M12+P12-T12</f>
        <v>17.3</v>
      </c>
      <c r="V12" s="84">
        <f>RANK(U12,$U$10:$U$32,0)</f>
        <v>2</v>
      </c>
      <c r="W12" s="104"/>
      <c r="X12" s="104"/>
      <c r="Y12" s="102">
        <f t="shared" si="0"/>
        <v>7.4</v>
      </c>
      <c r="Z12" s="104"/>
      <c r="AA12" s="102">
        <f t="shared" si="1"/>
        <v>8.2</v>
      </c>
      <c r="AB12" s="104"/>
      <c r="AC12" s="102">
        <f t="shared" si="2"/>
        <v>7.3</v>
      </c>
      <c r="AD12" s="104"/>
      <c r="AE12" s="102">
        <f t="shared" si="3"/>
        <v>7.9</v>
      </c>
    </row>
    <row r="13" spans="1:31" s="103" customFormat="1" ht="48" customHeight="1">
      <c r="A13" s="63">
        <v>2</v>
      </c>
      <c r="B13" s="183" t="s">
        <v>89</v>
      </c>
      <c r="C13" s="179" t="s">
        <v>53</v>
      </c>
      <c r="D13" s="52">
        <v>8</v>
      </c>
      <c r="E13" s="52">
        <v>7.5</v>
      </c>
      <c r="F13" s="52">
        <v>8.1</v>
      </c>
      <c r="G13" s="52">
        <v>7.5</v>
      </c>
      <c r="H13" s="78">
        <f>(D13+E13+F13+G13-Y13-AA13)/2</f>
        <v>7.750000000000001</v>
      </c>
      <c r="I13" s="52">
        <v>7.7</v>
      </c>
      <c r="J13" s="52">
        <v>7.7</v>
      </c>
      <c r="K13" s="52">
        <v>7.9</v>
      </c>
      <c r="L13" s="52">
        <v>7.7</v>
      </c>
      <c r="M13" s="79">
        <f>(I13+J13+K13+L13-AC13-AE13)/2</f>
        <v>7.7</v>
      </c>
      <c r="N13" s="53">
        <v>3.6</v>
      </c>
      <c r="O13" s="98">
        <v>3.6</v>
      </c>
      <c r="P13" s="99">
        <f>(N13)/2</f>
        <v>1.8</v>
      </c>
      <c r="Q13" s="54"/>
      <c r="R13" s="54"/>
      <c r="S13" s="54"/>
      <c r="T13" s="82">
        <f>Q13/2+R13+S13</f>
        <v>0</v>
      </c>
      <c r="U13" s="100">
        <f>H13+M13+P13-T13</f>
        <v>17.25</v>
      </c>
      <c r="V13" s="84">
        <f>RANK(U13,$U$10:$U$32,0)</f>
        <v>3</v>
      </c>
      <c r="W13" s="104"/>
      <c r="X13" s="104"/>
      <c r="Y13" s="102">
        <f t="shared" si="0"/>
        <v>7.5</v>
      </c>
      <c r="Z13" s="104"/>
      <c r="AA13" s="102">
        <f t="shared" si="1"/>
        <v>8.1</v>
      </c>
      <c r="AB13" s="104"/>
      <c r="AC13" s="102">
        <f t="shared" si="2"/>
        <v>7.7</v>
      </c>
      <c r="AD13" s="104"/>
      <c r="AE13" s="102">
        <f t="shared" si="3"/>
        <v>7.9</v>
      </c>
    </row>
    <row r="14" spans="1:31" s="103" customFormat="1" ht="48" customHeight="1">
      <c r="A14" s="63">
        <v>7</v>
      </c>
      <c r="B14" s="176" t="s">
        <v>90</v>
      </c>
      <c r="C14" s="177" t="s">
        <v>53</v>
      </c>
      <c r="D14" s="52">
        <v>8.1</v>
      </c>
      <c r="E14" s="52">
        <v>7.7</v>
      </c>
      <c r="F14" s="52">
        <v>7.9</v>
      </c>
      <c r="G14" s="52">
        <v>7.7</v>
      </c>
      <c r="H14" s="78">
        <f>(D14+E14+F14+G14-Y14-AA14)/2</f>
        <v>7.800000000000002</v>
      </c>
      <c r="I14" s="52">
        <v>7.9</v>
      </c>
      <c r="J14" s="52">
        <v>7.5</v>
      </c>
      <c r="K14" s="52">
        <v>8</v>
      </c>
      <c r="L14" s="52">
        <v>7.9</v>
      </c>
      <c r="M14" s="79">
        <f>(I14+J14+K14+L14-AC14-AE14)/2</f>
        <v>7.899999999999999</v>
      </c>
      <c r="N14" s="53">
        <v>3.1</v>
      </c>
      <c r="O14" s="98">
        <v>3.1</v>
      </c>
      <c r="P14" s="99">
        <f>(N14)/2</f>
        <v>1.55</v>
      </c>
      <c r="Q14" s="54"/>
      <c r="R14" s="54"/>
      <c r="S14" s="54"/>
      <c r="T14" s="82">
        <f>Q14/2+R14+S14</f>
        <v>0</v>
      </c>
      <c r="U14" s="100">
        <f>H14+M14+P14-T14</f>
        <v>17.25</v>
      </c>
      <c r="V14" s="84">
        <f>RANK(U14,$U$10:$U$32,0)</f>
        <v>3</v>
      </c>
      <c r="W14" s="101"/>
      <c r="X14" s="101"/>
      <c r="Y14" s="102">
        <f t="shared" si="0"/>
        <v>7.7</v>
      </c>
      <c r="Z14" s="101"/>
      <c r="AA14" s="102">
        <f t="shared" si="1"/>
        <v>8.1</v>
      </c>
      <c r="AB14" s="101"/>
      <c r="AC14" s="102">
        <f t="shared" si="2"/>
        <v>7.5</v>
      </c>
      <c r="AD14" s="101"/>
      <c r="AE14" s="102">
        <f t="shared" si="3"/>
        <v>8</v>
      </c>
    </row>
    <row r="15" spans="1:31" s="103" customFormat="1" ht="48" customHeight="1">
      <c r="A15" s="63">
        <v>3</v>
      </c>
      <c r="B15" s="180" t="s">
        <v>93</v>
      </c>
      <c r="C15" s="181" t="s">
        <v>55</v>
      </c>
      <c r="D15" s="52">
        <v>7.9</v>
      </c>
      <c r="E15" s="52">
        <v>7.5</v>
      </c>
      <c r="F15" s="52">
        <v>7.9</v>
      </c>
      <c r="G15" s="52">
        <v>7.4</v>
      </c>
      <c r="H15" s="78">
        <f>(D15+E15+F15+G15-Y15-AA15)/2</f>
        <v>7.700000000000002</v>
      </c>
      <c r="I15" s="52">
        <v>7.6</v>
      </c>
      <c r="J15" s="52">
        <v>7.4</v>
      </c>
      <c r="K15" s="52">
        <v>7.7</v>
      </c>
      <c r="L15" s="52">
        <v>7.8</v>
      </c>
      <c r="M15" s="79">
        <f>(I15+J15+K15+L15-AC15-AE15)/2</f>
        <v>7.65</v>
      </c>
      <c r="N15" s="53">
        <v>3.4</v>
      </c>
      <c r="O15" s="98">
        <v>3.4</v>
      </c>
      <c r="P15" s="99">
        <f>(N15)/2</f>
        <v>1.7</v>
      </c>
      <c r="Q15" s="54"/>
      <c r="R15" s="54"/>
      <c r="S15" s="54"/>
      <c r="T15" s="82">
        <f>Q15/2+R15+S15</f>
        <v>0</v>
      </c>
      <c r="U15" s="100">
        <f>H15+M15+P15-T15</f>
        <v>17.05</v>
      </c>
      <c r="V15" s="84">
        <f>RANK(U15,$U$10:$U$32,0)</f>
        <v>5</v>
      </c>
      <c r="W15" s="104"/>
      <c r="X15" s="104"/>
      <c r="Y15" s="102">
        <f t="shared" si="0"/>
        <v>7.4</v>
      </c>
      <c r="Z15" s="104"/>
      <c r="AA15" s="102">
        <f t="shared" si="1"/>
        <v>7.9</v>
      </c>
      <c r="AB15" s="104"/>
      <c r="AC15" s="102">
        <f t="shared" si="2"/>
        <v>7.4</v>
      </c>
      <c r="AD15" s="104"/>
      <c r="AE15" s="102">
        <f t="shared" si="3"/>
        <v>7.8</v>
      </c>
    </row>
    <row r="16" spans="1:31" s="103" customFormat="1" ht="48" customHeight="1">
      <c r="A16" s="63">
        <v>8</v>
      </c>
      <c r="B16" s="196" t="s">
        <v>92</v>
      </c>
      <c r="C16" s="179" t="s">
        <v>53</v>
      </c>
      <c r="D16" s="80">
        <v>7.6</v>
      </c>
      <c r="E16" s="80">
        <v>7.6</v>
      </c>
      <c r="F16" s="80">
        <v>7.4</v>
      </c>
      <c r="G16" s="80">
        <v>7.5</v>
      </c>
      <c r="H16" s="78">
        <f>(D16+E16+F16+G16-Y16-AA16)/2</f>
        <v>7.550000000000002</v>
      </c>
      <c r="I16" s="80">
        <v>7.5</v>
      </c>
      <c r="J16" s="80">
        <v>7.8</v>
      </c>
      <c r="K16" s="80">
        <v>7.5</v>
      </c>
      <c r="L16" s="80">
        <v>7.7</v>
      </c>
      <c r="M16" s="79">
        <f>(I16+J16+K16+L16-AC16-AE16)/2</f>
        <v>7.6</v>
      </c>
      <c r="N16" s="98">
        <v>3.4</v>
      </c>
      <c r="O16" s="98">
        <v>3.4</v>
      </c>
      <c r="P16" s="99">
        <f>(N16)/2</f>
        <v>1.7</v>
      </c>
      <c r="Q16" s="80"/>
      <c r="R16" s="80"/>
      <c r="S16" s="80"/>
      <c r="T16" s="82">
        <f>Q16/2+R16+S16</f>
        <v>0</v>
      </c>
      <c r="U16" s="100">
        <f>H16+M16+P16-T16</f>
        <v>16.85</v>
      </c>
      <c r="V16" s="84">
        <f>RANK(U16,$U$10:$U$32,0)</f>
        <v>6</v>
      </c>
      <c r="W16" s="104"/>
      <c r="X16" s="104"/>
      <c r="Y16" s="102">
        <f t="shared" si="0"/>
        <v>7.4</v>
      </c>
      <c r="Z16" s="104"/>
      <c r="AA16" s="102">
        <f t="shared" si="1"/>
        <v>7.6</v>
      </c>
      <c r="AB16" s="104"/>
      <c r="AC16" s="102">
        <f t="shared" si="2"/>
        <v>7.5</v>
      </c>
      <c r="AD16" s="104"/>
      <c r="AE16" s="102">
        <f t="shared" si="3"/>
        <v>7.8</v>
      </c>
    </row>
    <row r="17" spans="1:31" s="103" customFormat="1" ht="48" customHeight="1">
      <c r="A17" s="63">
        <v>5</v>
      </c>
      <c r="B17" s="196" t="s">
        <v>86</v>
      </c>
      <c r="C17" s="179" t="s">
        <v>53</v>
      </c>
      <c r="D17" s="52">
        <v>7.7</v>
      </c>
      <c r="E17" s="52">
        <v>7.6</v>
      </c>
      <c r="F17" s="52">
        <v>7.5</v>
      </c>
      <c r="G17" s="52">
        <v>7.6</v>
      </c>
      <c r="H17" s="78">
        <f>(D17+E17+F17+G17-Y17-AA17)/2</f>
        <v>7.6</v>
      </c>
      <c r="I17" s="52">
        <v>7.5</v>
      </c>
      <c r="J17" s="52">
        <v>7.6</v>
      </c>
      <c r="K17" s="52">
        <v>7.7</v>
      </c>
      <c r="L17" s="52">
        <v>7.4</v>
      </c>
      <c r="M17" s="79">
        <f>(I17+J17+K17+L17-AC17-AE17)/2</f>
        <v>7.5500000000000025</v>
      </c>
      <c r="N17" s="53">
        <v>3.2</v>
      </c>
      <c r="O17" s="98">
        <v>3.2</v>
      </c>
      <c r="P17" s="99">
        <f>(N17)/2</f>
        <v>1.6</v>
      </c>
      <c r="Q17" s="54"/>
      <c r="R17" s="54"/>
      <c r="S17" s="54"/>
      <c r="T17" s="82">
        <f>Q17/2+R17+S17</f>
        <v>0</v>
      </c>
      <c r="U17" s="100">
        <f>H17+M17+P17-T17</f>
        <v>16.750000000000004</v>
      </c>
      <c r="V17" s="84">
        <f>RANK(U17,$U$10:$U$32,0)</f>
        <v>7</v>
      </c>
      <c r="W17" s="104"/>
      <c r="X17" s="104"/>
      <c r="Y17" s="102">
        <f t="shared" si="0"/>
        <v>7.5</v>
      </c>
      <c r="Z17" s="104"/>
      <c r="AA17" s="102">
        <f t="shared" si="1"/>
        <v>7.7</v>
      </c>
      <c r="AB17" s="104"/>
      <c r="AC17" s="102">
        <f t="shared" si="2"/>
        <v>7.4</v>
      </c>
      <c r="AD17" s="104"/>
      <c r="AE17" s="102">
        <f t="shared" si="3"/>
        <v>7.7</v>
      </c>
    </row>
    <row r="18" spans="1:31" s="103" customFormat="1" ht="48" customHeight="1">
      <c r="A18" s="63">
        <v>1</v>
      </c>
      <c r="B18" s="197" t="s">
        <v>94</v>
      </c>
      <c r="C18" s="198" t="s">
        <v>87</v>
      </c>
      <c r="D18" s="52">
        <v>7.4</v>
      </c>
      <c r="E18" s="52">
        <v>7.2</v>
      </c>
      <c r="F18" s="52">
        <v>7.6</v>
      </c>
      <c r="G18" s="52">
        <v>7.3</v>
      </c>
      <c r="H18" s="78">
        <f>(D18+E18+F18+G18-Y18-AA18)/2</f>
        <v>7.350000000000002</v>
      </c>
      <c r="I18" s="52">
        <v>7.7</v>
      </c>
      <c r="J18" s="52">
        <v>7.1</v>
      </c>
      <c r="K18" s="52">
        <v>7.4</v>
      </c>
      <c r="L18" s="52">
        <v>7</v>
      </c>
      <c r="M18" s="79">
        <f>(I18+J18+K18+L18-AC18-AE18)/2</f>
        <v>7.250000000000002</v>
      </c>
      <c r="N18" s="53">
        <v>2</v>
      </c>
      <c r="O18" s="98">
        <v>2</v>
      </c>
      <c r="P18" s="99">
        <f>(N18)/2</f>
        <v>1</v>
      </c>
      <c r="Q18" s="54"/>
      <c r="R18" s="54"/>
      <c r="S18" s="54"/>
      <c r="T18" s="82">
        <f>Q18/2+R18+S18</f>
        <v>0</v>
      </c>
      <c r="U18" s="100">
        <f>H18+M18+P18-T18</f>
        <v>15.600000000000005</v>
      </c>
      <c r="V18" s="84">
        <f>RANK(U18,$U$10:$U$32,0)</f>
        <v>8</v>
      </c>
      <c r="W18" s="104"/>
      <c r="X18" s="104"/>
      <c r="Y18" s="102">
        <f t="shared" si="0"/>
        <v>7.2</v>
      </c>
      <c r="Z18" s="104"/>
      <c r="AA18" s="102">
        <f t="shared" si="1"/>
        <v>7.6</v>
      </c>
      <c r="AB18" s="104"/>
      <c r="AC18" s="102">
        <f t="shared" si="2"/>
        <v>7</v>
      </c>
      <c r="AD18" s="104"/>
      <c r="AE18" s="102">
        <f t="shared" si="3"/>
        <v>7.7</v>
      </c>
    </row>
    <row r="19" spans="1:31" s="103" customFormat="1" ht="29.25" customHeight="1">
      <c r="A19" s="114"/>
      <c r="B19" s="149" t="s">
        <v>20</v>
      </c>
      <c r="C19" s="143"/>
      <c r="D19" s="9"/>
      <c r="E19" s="9"/>
      <c r="F19" s="9"/>
      <c r="G19" s="9"/>
      <c r="H19" s="21" t="s">
        <v>30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4"/>
      <c r="X19" s="104"/>
      <c r="Y19" s="102" t="e">
        <f>MIN(#REF!,#REF!,#REF!,#REF!)</f>
        <v>#REF!</v>
      </c>
      <c r="Z19" s="104"/>
      <c r="AA19" s="102" t="e">
        <f>MAX(#REF!,#REF!,#REF!,#REF!)</f>
        <v>#REF!</v>
      </c>
      <c r="AB19" s="104"/>
      <c r="AC19" s="102" t="e">
        <f>MIN(#REF!,#REF!,#REF!,#REF!)</f>
        <v>#REF!</v>
      </c>
      <c r="AD19" s="104"/>
      <c r="AE19" s="102" t="e">
        <f>MAX(#REF!,#REF!,#REF!,#REF!)</f>
        <v>#REF!</v>
      </c>
    </row>
    <row r="20" spans="1:31" s="103" customFormat="1" ht="30" customHeight="1">
      <c r="A20" s="129"/>
      <c r="B20" s="33" t="s">
        <v>24</v>
      </c>
      <c r="C20" s="9"/>
      <c r="D20" s="9"/>
      <c r="E20" s="9"/>
      <c r="F20" s="9"/>
      <c r="G20" s="9"/>
      <c r="H20" s="150" t="s">
        <v>29</v>
      </c>
      <c r="I20" s="9"/>
      <c r="J20" s="9"/>
      <c r="K20" s="33" t="s">
        <v>22</v>
      </c>
      <c r="L20"/>
      <c r="M20"/>
      <c r="N20"/>
      <c r="O20" s="9"/>
      <c r="P20" s="9"/>
      <c r="Q20" s="9"/>
      <c r="R20" s="9"/>
      <c r="S20" s="9"/>
      <c r="T20" s="9"/>
      <c r="U20" s="9"/>
      <c r="V20" s="9"/>
      <c r="W20" s="104"/>
      <c r="X20" s="104"/>
      <c r="Y20" s="102" t="e">
        <f>MIN(#REF!,#REF!,#REF!,#REF!)</f>
        <v>#REF!</v>
      </c>
      <c r="Z20" s="104"/>
      <c r="AA20" s="102" t="e">
        <f>MAX(#REF!,#REF!,#REF!,#REF!)</f>
        <v>#REF!</v>
      </c>
      <c r="AB20" s="104"/>
      <c r="AC20" s="102" t="e">
        <f>MIN(#REF!,#REF!,#REF!,#REF!)</f>
        <v>#REF!</v>
      </c>
      <c r="AD20" s="104"/>
      <c r="AE20" s="102" t="e">
        <f>MAX(#REF!,#REF!,#REF!,#REF!)</f>
        <v>#REF!</v>
      </c>
    </row>
    <row r="21" spans="1:31" s="103" customFormat="1" ht="29.25" customHeight="1">
      <c r="A21" s="129"/>
      <c r="O21" s="9"/>
      <c r="P21" s="9"/>
      <c r="Q21" s="9"/>
      <c r="R21" s="9"/>
      <c r="S21" s="9"/>
      <c r="T21" s="9"/>
      <c r="U21" s="9"/>
      <c r="V21" s="9"/>
      <c r="W21" s="104"/>
      <c r="X21" s="104"/>
      <c r="Y21" s="102" t="e">
        <f>MIN(#REF!,#REF!,#REF!,#REF!)</f>
        <v>#REF!</v>
      </c>
      <c r="Z21" s="104"/>
      <c r="AA21" s="102" t="e">
        <f>MAX(#REF!,#REF!,#REF!,#REF!)</f>
        <v>#REF!</v>
      </c>
      <c r="AB21" s="104"/>
      <c r="AC21" s="102" t="e">
        <f>MIN(#REF!,#REF!,#REF!,#REF!)</f>
        <v>#REF!</v>
      </c>
      <c r="AD21" s="104"/>
      <c r="AE21" s="102" t="e">
        <f>MAX(#REF!,#REF!,#REF!,#REF!)</f>
        <v>#REF!</v>
      </c>
    </row>
    <row r="22" spans="1:31" s="103" customFormat="1" ht="48" customHeight="1">
      <c r="A22" s="115"/>
      <c r="B22" s="34"/>
      <c r="C22"/>
      <c r="D22" s="21"/>
      <c r="E22" s="21"/>
      <c r="F22" s="49"/>
      <c r="G22" s="49"/>
      <c r="H22"/>
      <c r="I22" s="15"/>
      <c r="J22" s="15"/>
      <c r="K22"/>
      <c r="L22" s="15"/>
      <c r="M22" s="15"/>
      <c r="N22" s="15"/>
      <c r="O22" s="15"/>
      <c r="P22" s="15"/>
      <c r="Q22" s="9"/>
      <c r="R22" s="9"/>
      <c r="S22" s="9"/>
      <c r="T22" s="9"/>
      <c r="U22" s="9"/>
      <c r="V22" s="9"/>
      <c r="W22" s="104"/>
      <c r="X22" s="104"/>
      <c r="Y22" s="102" t="e">
        <f>MIN(#REF!,#REF!,#REF!,#REF!)</f>
        <v>#REF!</v>
      </c>
      <c r="Z22" s="104"/>
      <c r="AA22" s="102" t="e">
        <f>MAX(#REF!,#REF!,#REF!,#REF!)</f>
        <v>#REF!</v>
      </c>
      <c r="AB22" s="104"/>
      <c r="AC22" s="102" t="e">
        <f>MIN(#REF!,#REF!,#REF!,#REF!)</f>
        <v>#REF!</v>
      </c>
      <c r="AD22" s="104"/>
      <c r="AE22" s="102" t="e">
        <f>MAX(#REF!,#REF!,#REF!,#REF!)</f>
        <v>#REF!</v>
      </c>
    </row>
    <row r="23" spans="1:31" s="103" customFormat="1" ht="48" customHeight="1">
      <c r="A23" s="115"/>
      <c r="O23" s="15"/>
      <c r="P23" s="15"/>
      <c r="Q23" s="9"/>
      <c r="R23" s="9"/>
      <c r="S23" s="9"/>
      <c r="T23" s="9"/>
      <c r="U23" s="9"/>
      <c r="V23" s="9"/>
      <c r="W23" s="101"/>
      <c r="X23" s="101"/>
      <c r="Y23" s="102" t="e">
        <f>MIN(#REF!,#REF!,#REF!,#REF!)</f>
        <v>#REF!</v>
      </c>
      <c r="Z23" s="101"/>
      <c r="AA23" s="102" t="e">
        <f>MAX(#REF!,#REF!,#REF!,#REF!)</f>
        <v>#REF!</v>
      </c>
      <c r="AB23" s="101"/>
      <c r="AC23" s="102" t="e">
        <f>MIN(#REF!,#REF!,#REF!,#REF!)</f>
        <v>#REF!</v>
      </c>
      <c r="AD23" s="101"/>
      <c r="AE23" s="102" t="e">
        <f>MAX(#REF!,#REF!,#REF!,#REF!)</f>
        <v>#REF!</v>
      </c>
    </row>
    <row r="24" spans="1:31" s="103" customFormat="1" ht="48" customHeight="1">
      <c r="A24" s="116"/>
      <c r="O24"/>
      <c r="P24"/>
      <c r="Q24"/>
      <c r="R24"/>
      <c r="S24"/>
      <c r="T24"/>
      <c r="U24"/>
      <c r="V24"/>
      <c r="W24" s="104"/>
      <c r="X24" s="104"/>
      <c r="Y24" s="102" t="e">
        <f>MIN(#REF!,#REF!,#REF!,#REF!)</f>
        <v>#REF!</v>
      </c>
      <c r="Z24" s="104"/>
      <c r="AA24" s="102" t="e">
        <f>MAX(#REF!,#REF!,#REF!,#REF!)</f>
        <v>#REF!</v>
      </c>
      <c r="AB24" s="104"/>
      <c r="AC24" s="102" t="e">
        <f>MIN(#REF!,#REF!,#REF!,#REF!)</f>
        <v>#REF!</v>
      </c>
      <c r="AD24" s="104"/>
      <c r="AE24" s="102" t="e">
        <f>MAX(#REF!,#REF!,#REF!,#REF!)</f>
        <v>#REF!</v>
      </c>
    </row>
    <row r="25" spans="1:31" s="103" customFormat="1" ht="48" customHeight="1">
      <c r="A25" s="116"/>
      <c r="B25" s="34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104"/>
      <c r="X25" s="104"/>
      <c r="Y25" s="102" t="e">
        <f>MIN(#REF!,#REF!,#REF!,#REF!)</f>
        <v>#REF!</v>
      </c>
      <c r="Z25" s="104"/>
      <c r="AA25" s="102" t="e">
        <f>MAX(#REF!,#REF!,#REF!,#REF!)</f>
        <v>#REF!</v>
      </c>
      <c r="AB25" s="104"/>
      <c r="AC25" s="102" t="e">
        <f>MIN(#REF!,#REF!,#REF!,#REF!)</f>
        <v>#REF!</v>
      </c>
      <c r="AD25" s="104"/>
      <c r="AE25" s="102" t="e">
        <f>MAX(#REF!,#REF!,#REF!,#REF!)</f>
        <v>#REF!</v>
      </c>
    </row>
    <row r="26" spans="1:31" s="103" customFormat="1" ht="48" customHeight="1">
      <c r="A26"/>
      <c r="B26" s="119"/>
      <c r="C26" s="106"/>
      <c r="D26"/>
      <c r="E26"/>
      <c r="F26"/>
      <c r="G26"/>
      <c r="H26"/>
      <c r="I26"/>
      <c r="J26"/>
      <c r="K26"/>
      <c r="L26"/>
      <c r="M26"/>
      <c r="N26" s="29"/>
      <c r="O26" s="29"/>
      <c r="P26" s="37"/>
      <c r="Q26"/>
      <c r="R26"/>
      <c r="S26"/>
      <c r="T26"/>
      <c r="U26" s="37"/>
      <c r="V26"/>
      <c r="W26" s="104"/>
      <c r="X26" s="104"/>
      <c r="Y26" s="102" t="e">
        <f>MIN(#REF!,#REF!,#REF!,#REF!)</f>
        <v>#REF!</v>
      </c>
      <c r="Z26" s="104"/>
      <c r="AA26" s="102" t="e">
        <f>MAX(#REF!,#REF!,#REF!,#REF!)</f>
        <v>#REF!</v>
      </c>
      <c r="AB26" s="104"/>
      <c r="AC26" s="102" t="e">
        <f>MIN(#REF!,#REF!,#REF!,#REF!)</f>
        <v>#REF!</v>
      </c>
      <c r="AD26" s="104"/>
      <c r="AE26" s="102" t="e">
        <f>MAX(#REF!,#REF!,#REF!,#REF!)</f>
        <v>#REF!</v>
      </c>
    </row>
    <row r="27" spans="1:31" s="103" customFormat="1" ht="27" customHeight="1">
      <c r="A27"/>
      <c r="B27" s="119"/>
      <c r="C27" s="106"/>
      <c r="D27"/>
      <c r="E27"/>
      <c r="F27"/>
      <c r="G27"/>
      <c r="H27"/>
      <c r="I27"/>
      <c r="J27"/>
      <c r="K27"/>
      <c r="L27"/>
      <c r="M27"/>
      <c r="N27" s="29"/>
      <c r="O27" s="29"/>
      <c r="P27" s="37"/>
      <c r="Q27"/>
      <c r="R27"/>
      <c r="S27"/>
      <c r="T27"/>
      <c r="U27" s="37"/>
      <c r="V27"/>
      <c r="W27" s="104"/>
      <c r="X27" s="104"/>
      <c r="Y27" s="102" t="e">
        <f>MIN(#REF!,#REF!,#REF!,#REF!)</f>
        <v>#REF!</v>
      </c>
      <c r="Z27" s="104"/>
      <c r="AA27" s="102" t="e">
        <f>MAX(#REF!,#REF!,#REF!,#REF!)</f>
        <v>#REF!</v>
      </c>
      <c r="AB27" s="104"/>
      <c r="AC27" s="102" t="e">
        <f>MIN(#REF!,#REF!,#REF!,#REF!)</f>
        <v>#REF!</v>
      </c>
      <c r="AD27" s="104"/>
      <c r="AE27" s="102" t="e">
        <f>MAX(#REF!,#REF!,#REF!,#REF!)</f>
        <v>#REF!</v>
      </c>
    </row>
    <row r="28" spans="1:31" s="103" customFormat="1" ht="10.5" customHeight="1">
      <c r="A28"/>
      <c r="B28" s="1"/>
      <c r="C28" s="1"/>
      <c r="D28"/>
      <c r="E28"/>
      <c r="F28"/>
      <c r="G28"/>
      <c r="H28"/>
      <c r="I28"/>
      <c r="J28"/>
      <c r="K28"/>
      <c r="L28"/>
      <c r="M28"/>
      <c r="N28" s="29"/>
      <c r="O28" s="29"/>
      <c r="P28" s="37"/>
      <c r="Q28"/>
      <c r="R28"/>
      <c r="S28"/>
      <c r="T28"/>
      <c r="U28" s="37"/>
      <c r="V28"/>
      <c r="W28" s="104"/>
      <c r="X28" s="104"/>
      <c r="Y28" s="102" t="e">
        <f>MIN(#REF!,#REF!,#REF!,#REF!)</f>
        <v>#REF!</v>
      </c>
      <c r="Z28" s="104"/>
      <c r="AA28" s="102" t="e">
        <f>MAX(#REF!,#REF!,#REF!,#REF!)</f>
        <v>#REF!</v>
      </c>
      <c r="AB28" s="104"/>
      <c r="AC28" s="102" t="e">
        <f>MIN(#REF!,#REF!,#REF!,#REF!)</f>
        <v>#REF!</v>
      </c>
      <c r="AD28" s="104"/>
      <c r="AE28" s="102" t="e">
        <f>MAX(#REF!,#REF!,#REF!,#REF!)</f>
        <v>#REF!</v>
      </c>
    </row>
    <row r="29" spans="1:31" s="103" customFormat="1" ht="18" customHeight="1">
      <c r="A29"/>
      <c r="B29" s="1"/>
      <c r="C29" s="1"/>
      <c r="D29"/>
      <c r="E29"/>
      <c r="F29"/>
      <c r="G29"/>
      <c r="H29"/>
      <c r="I29"/>
      <c r="J29"/>
      <c r="K29"/>
      <c r="L29"/>
      <c r="M29"/>
      <c r="N29" s="29"/>
      <c r="O29" s="29"/>
      <c r="P29" s="37"/>
      <c r="Q29"/>
      <c r="R29"/>
      <c r="S29"/>
      <c r="T29"/>
      <c r="U29" s="37"/>
      <c r="V29"/>
      <c r="W29" s="101"/>
      <c r="X29" s="101"/>
      <c r="Y29" s="102" t="e">
        <f>MIN(#REF!,#REF!,#REF!,#REF!)</f>
        <v>#REF!</v>
      </c>
      <c r="Z29" s="101"/>
      <c r="AA29" s="102" t="e">
        <f>MAX(#REF!,#REF!,#REF!,#REF!)</f>
        <v>#REF!</v>
      </c>
      <c r="AB29" s="101"/>
      <c r="AC29" s="102" t="e">
        <f>MIN(#REF!,#REF!,#REF!,#REF!)</f>
        <v>#REF!</v>
      </c>
      <c r="AD29" s="101"/>
      <c r="AE29" s="102" t="e">
        <f>MAX(#REF!,#REF!,#REF!,#REF!)</f>
        <v>#REF!</v>
      </c>
    </row>
    <row r="30" spans="1:31" s="103" customFormat="1" ht="13.5" customHeight="1">
      <c r="A30"/>
      <c r="B30" s="1"/>
      <c r="C30" s="1"/>
      <c r="D30"/>
      <c r="E30"/>
      <c r="F30"/>
      <c r="G30"/>
      <c r="H30"/>
      <c r="I30"/>
      <c r="J30"/>
      <c r="K30"/>
      <c r="L30"/>
      <c r="M30"/>
      <c r="N30" s="29"/>
      <c r="O30" s="29"/>
      <c r="P30" s="37"/>
      <c r="Q30"/>
      <c r="R30"/>
      <c r="S30"/>
      <c r="T30"/>
      <c r="U30" s="37"/>
      <c r="V30"/>
      <c r="W30" s="104"/>
      <c r="X30" s="104"/>
      <c r="Y30" s="102" t="e">
        <f>MIN(#REF!,#REF!,#REF!,#REF!)</f>
        <v>#REF!</v>
      </c>
      <c r="Z30" s="104"/>
      <c r="AA30" s="102" t="e">
        <f>MAX(#REF!,#REF!,#REF!,#REF!)</f>
        <v>#REF!</v>
      </c>
      <c r="AB30" s="104"/>
      <c r="AC30" s="102" t="e">
        <f>MIN(#REF!,#REF!,#REF!,#REF!)</f>
        <v>#REF!</v>
      </c>
      <c r="AD30" s="104"/>
      <c r="AE30" s="102" t="e">
        <f>MAX(#REF!,#REF!,#REF!,#REF!)</f>
        <v>#REF!</v>
      </c>
    </row>
    <row r="31" spans="1:31" s="103" customFormat="1" ht="14.25" customHeight="1">
      <c r="A31"/>
      <c r="B31" s="1"/>
      <c r="C31" s="1"/>
      <c r="D31"/>
      <c r="E31"/>
      <c r="F31"/>
      <c r="G31"/>
      <c r="H31"/>
      <c r="I31"/>
      <c r="J31"/>
      <c r="K31"/>
      <c r="L31"/>
      <c r="M31"/>
      <c r="N31" s="29"/>
      <c r="O31" s="29"/>
      <c r="P31" s="37"/>
      <c r="Q31"/>
      <c r="R31"/>
      <c r="S31"/>
      <c r="T31"/>
      <c r="U31" s="37"/>
      <c r="V31"/>
      <c r="W31" s="104"/>
      <c r="X31" s="104"/>
      <c r="Y31" s="102" t="e">
        <f>MIN(#REF!,#REF!,#REF!,#REF!)</f>
        <v>#REF!</v>
      </c>
      <c r="Z31" s="104"/>
      <c r="AA31" s="102" t="e">
        <f>MAX(#REF!,#REF!,#REF!,#REF!)</f>
        <v>#REF!</v>
      </c>
      <c r="AB31" s="104"/>
      <c r="AC31" s="102" t="e">
        <f>MIN(#REF!,#REF!,#REF!,#REF!)</f>
        <v>#REF!</v>
      </c>
      <c r="AD31" s="104"/>
      <c r="AE31" s="102" t="e">
        <f>MAX(#REF!,#REF!,#REF!,#REF!)</f>
        <v>#REF!</v>
      </c>
    </row>
    <row r="32" spans="1:31" s="103" customFormat="1" ht="15" customHeight="1">
      <c r="A32"/>
      <c r="B32" s="1"/>
      <c r="C32" s="1"/>
      <c r="D32"/>
      <c r="E32"/>
      <c r="F32"/>
      <c r="G32"/>
      <c r="H32"/>
      <c r="I32"/>
      <c r="J32"/>
      <c r="K32"/>
      <c r="L32"/>
      <c r="M32"/>
      <c r="N32" s="29"/>
      <c r="O32" s="29"/>
      <c r="P32" s="37"/>
      <c r="Q32"/>
      <c r="R32"/>
      <c r="S32"/>
      <c r="T32"/>
      <c r="U32" s="37"/>
      <c r="V32"/>
      <c r="W32" s="104"/>
      <c r="X32" s="104"/>
      <c r="Y32" s="102" t="e">
        <f>MIN(#REF!,#REF!,#REF!,#REF!)</f>
        <v>#REF!</v>
      </c>
      <c r="Z32" s="104"/>
      <c r="AA32" s="102" t="e">
        <f>MAX(#REF!,#REF!,#REF!,#REF!)</f>
        <v>#REF!</v>
      </c>
      <c r="AB32" s="104"/>
      <c r="AC32" s="102" t="e">
        <f>MIN(#REF!,#REF!,#REF!,#REF!)</f>
        <v>#REF!</v>
      </c>
      <c r="AD32" s="104"/>
      <c r="AE32" s="102" t="e">
        <f>MAX(#REF!,#REF!,#REF!,#REF!)</f>
        <v>#REF!</v>
      </c>
    </row>
    <row r="33" spans="1:31" s="2" customFormat="1" ht="15">
      <c r="A33"/>
      <c r="B33" s="119"/>
      <c r="C33" s="106"/>
      <c r="D33"/>
      <c r="E33"/>
      <c r="F33"/>
      <c r="G33"/>
      <c r="H33"/>
      <c r="I33"/>
      <c r="J33"/>
      <c r="K33"/>
      <c r="L33"/>
      <c r="M33"/>
      <c r="N33" s="29"/>
      <c r="O33" s="29"/>
      <c r="P33" s="37"/>
      <c r="Q33"/>
      <c r="R33"/>
      <c r="S33"/>
      <c r="T33"/>
      <c r="U33" s="37"/>
      <c r="V33"/>
      <c r="W33"/>
      <c r="X33"/>
      <c r="Y33"/>
      <c r="Z33"/>
      <c r="AA33"/>
      <c r="AB33"/>
      <c r="AC33"/>
      <c r="AD33"/>
      <c r="AE33"/>
    </row>
    <row r="34" spans="1:31" s="2" customFormat="1" ht="15">
      <c r="A34"/>
      <c r="B34" s="119"/>
      <c r="C34" s="106"/>
      <c r="D34"/>
      <c r="E34"/>
      <c r="F34"/>
      <c r="G34"/>
      <c r="H34"/>
      <c r="I34"/>
      <c r="J34"/>
      <c r="K34"/>
      <c r="L34"/>
      <c r="M34"/>
      <c r="N34" s="29"/>
      <c r="O34" s="29"/>
      <c r="P34" s="37"/>
      <c r="Q34"/>
      <c r="R34"/>
      <c r="S34"/>
      <c r="T34"/>
      <c r="U34" s="37"/>
      <c r="V34"/>
      <c r="W34"/>
      <c r="X34"/>
      <c r="Y34"/>
      <c r="Z34"/>
      <c r="AA34"/>
      <c r="AB34"/>
      <c r="AC34"/>
      <c r="AD34"/>
      <c r="AE34"/>
    </row>
    <row r="35" spans="1:31" s="2" customFormat="1" ht="15">
      <c r="A35"/>
      <c r="B35" s="119"/>
      <c r="C35" s="106"/>
      <c r="D35"/>
      <c r="E35"/>
      <c r="F35"/>
      <c r="G35"/>
      <c r="H35"/>
      <c r="I35"/>
      <c r="J35"/>
      <c r="K35"/>
      <c r="L35"/>
      <c r="M35"/>
      <c r="N35" s="29"/>
      <c r="O35" s="29"/>
      <c r="P35" s="37"/>
      <c r="Q35"/>
      <c r="R35"/>
      <c r="S35"/>
      <c r="T35"/>
      <c r="U35" s="37"/>
      <c r="V35"/>
      <c r="W35"/>
      <c r="X35"/>
      <c r="Y35"/>
      <c r="Z35"/>
      <c r="AA35"/>
      <c r="AB35"/>
      <c r="AC35"/>
      <c r="AD35"/>
      <c r="AE35"/>
    </row>
    <row r="36" spans="1:31" s="2" customFormat="1" ht="15">
      <c r="A36"/>
      <c r="B36" s="119"/>
      <c r="C36" s="106"/>
      <c r="D36"/>
      <c r="E36"/>
      <c r="F36"/>
      <c r="G36"/>
      <c r="H36"/>
      <c r="I36"/>
      <c r="J36"/>
      <c r="K36"/>
      <c r="L36"/>
      <c r="M36"/>
      <c r="N36" s="29"/>
      <c r="O36" s="29"/>
      <c r="P36" s="37"/>
      <c r="Q36"/>
      <c r="R36"/>
      <c r="S36"/>
      <c r="T36"/>
      <c r="U36" s="37"/>
      <c r="V36"/>
      <c r="W36"/>
      <c r="X36"/>
      <c r="Y36"/>
      <c r="Z36"/>
      <c r="AA36"/>
      <c r="AB36"/>
      <c r="AC36"/>
      <c r="AD36"/>
      <c r="AE36"/>
    </row>
    <row r="37" spans="1:31" s="2" customFormat="1" ht="15">
      <c r="A37"/>
      <c r="B37" s="119"/>
      <c r="C37" s="106"/>
      <c r="D37"/>
      <c r="E37"/>
      <c r="F37"/>
      <c r="G37"/>
      <c r="H37"/>
      <c r="I37"/>
      <c r="J37"/>
      <c r="K37"/>
      <c r="L37"/>
      <c r="M37"/>
      <c r="N37" s="29"/>
      <c r="O37" s="29"/>
      <c r="P37" s="37"/>
      <c r="Q37"/>
      <c r="R37"/>
      <c r="S37"/>
      <c r="T37"/>
      <c r="U37" s="37"/>
      <c r="V37"/>
      <c r="W37"/>
      <c r="X37"/>
      <c r="Y37"/>
      <c r="Z37"/>
      <c r="AA37"/>
      <c r="AB37"/>
      <c r="AC37"/>
      <c r="AD37"/>
      <c r="AE37"/>
    </row>
    <row r="38" spans="1:31" s="2" customFormat="1" ht="15">
      <c r="A38"/>
      <c r="B38" s="119"/>
      <c r="C38" s="106"/>
      <c r="D38"/>
      <c r="E38"/>
      <c r="F38"/>
      <c r="G38"/>
      <c r="H38"/>
      <c r="I38"/>
      <c r="J38"/>
      <c r="K38"/>
      <c r="L38"/>
      <c r="M38"/>
      <c r="N38" s="29"/>
      <c r="O38" s="29"/>
      <c r="P38" s="37"/>
      <c r="Q38"/>
      <c r="R38"/>
      <c r="S38"/>
      <c r="T38"/>
      <c r="U38" s="37"/>
      <c r="V38"/>
      <c r="W38"/>
      <c r="X38"/>
      <c r="Y38"/>
      <c r="Z38"/>
      <c r="AA38"/>
      <c r="AB38"/>
      <c r="AC38"/>
      <c r="AD38"/>
      <c r="AE38"/>
    </row>
    <row r="39" spans="1:31" s="2" customFormat="1" ht="15">
      <c r="A39"/>
      <c r="B39" s="119"/>
      <c r="C39" s="106"/>
      <c r="D39"/>
      <c r="E39"/>
      <c r="F39"/>
      <c r="G39"/>
      <c r="H39"/>
      <c r="I39"/>
      <c r="J39"/>
      <c r="K39"/>
      <c r="L39"/>
      <c r="M39"/>
      <c r="N39" s="29"/>
      <c r="O39" s="29"/>
      <c r="P39" s="37"/>
      <c r="Q39"/>
      <c r="R39"/>
      <c r="S39"/>
      <c r="T39"/>
      <c r="U39" s="37"/>
      <c r="V39"/>
      <c r="W39"/>
      <c r="X39"/>
      <c r="Y39"/>
      <c r="Z39"/>
      <c r="AA39"/>
      <c r="AB39"/>
      <c r="AC39"/>
      <c r="AD39"/>
      <c r="AE39"/>
    </row>
    <row r="40" ht="48" customHeight="1"/>
    <row r="41" spans="2:3" ht="12.75">
      <c r="B41" s="1"/>
      <c r="C41" s="1"/>
    </row>
    <row r="42" spans="2:3" ht="12.75">
      <c r="B42" s="1"/>
      <c r="C42" s="1"/>
    </row>
  </sheetData>
  <sheetProtection/>
  <mergeCells count="5">
    <mergeCell ref="V9:V10"/>
    <mergeCell ref="D9:H9"/>
    <mergeCell ref="I9:M9"/>
    <mergeCell ref="N9:P9"/>
    <mergeCell ref="Q9:T9"/>
  </mergeCells>
  <printOptions horizontalCentered="1"/>
  <pageMargins left="0" right="0.2362204724409449" top="0.23" bottom="0" header="0.03937007874015748" footer="0.5118110236220472"/>
  <pageSetup horizontalDpi="600" verticalDpi="600" orientation="landscape" paperSize="9" scale="90" r:id="rId2"/>
  <rowBreaks count="1" manualBreakCount="1">
    <brk id="24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view="pageBreakPreview" zoomScale="80" zoomScaleSheetLayoutView="80" zoomScalePageLayoutView="0" workbookViewId="0" topLeftCell="A12">
      <selection activeCell="S15" sqref="S15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14.140625" style="0" customWidth="1"/>
    <col min="4" max="4" width="5.57421875" style="0" customWidth="1"/>
    <col min="5" max="7" width="4.7109375" style="0" customWidth="1"/>
    <col min="8" max="8" width="6.8515625" style="0" customWidth="1"/>
    <col min="9" max="9" width="6.57421875" style="0" customWidth="1"/>
    <col min="10" max="12" width="4.8515625" style="0" customWidth="1"/>
    <col min="13" max="13" width="6.00390625" style="0" customWidth="1"/>
    <col min="14" max="14" width="6.57421875" style="0" customWidth="1"/>
    <col min="15" max="15" width="6.00390625" style="0" customWidth="1"/>
    <col min="16" max="16" width="6.421875" style="37" customWidth="1"/>
    <col min="17" max="18" width="5.28125" style="0" customWidth="1"/>
    <col min="19" max="19" width="5.8515625" style="0" customWidth="1"/>
    <col min="20" max="20" width="6.140625" style="0" customWidth="1"/>
    <col min="21" max="21" width="8.8515625" style="37" customWidth="1"/>
    <col min="22" max="22" width="6.00390625" style="0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2.140625" style="0" bestFit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</row>
    <row r="3" spans="1:2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31" s="12" customFormat="1" ht="18" customHeight="1">
      <c r="A5" s="40"/>
      <c r="B5" s="40"/>
      <c r="C5" s="42"/>
      <c r="D5" s="40"/>
      <c r="E5" s="43"/>
      <c r="F5" s="43"/>
      <c r="G5" s="43"/>
      <c r="H5" s="40"/>
      <c r="I5" s="51" t="s">
        <v>43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42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5" customFormat="1" ht="15" customHeight="1">
      <c r="A7" s="7"/>
      <c r="B7" s="7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50</v>
      </c>
      <c r="R7" s="7"/>
      <c r="S7" s="7"/>
      <c r="T7" s="7"/>
      <c r="U7" s="35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4" ht="15.75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  <c r="O8" s="8"/>
      <c r="P8" s="36"/>
      <c r="Q8" s="22" t="s">
        <v>37</v>
      </c>
      <c r="R8" s="8"/>
      <c r="S8" s="8"/>
      <c r="T8" s="8"/>
      <c r="U8" s="36"/>
      <c r="V8" s="8"/>
      <c r="W8" s="8"/>
      <c r="X8" s="8"/>
      <c r="Y8" s="11"/>
      <c r="Z8" s="8"/>
      <c r="AA8" s="8"/>
      <c r="AB8" s="8"/>
      <c r="AC8" s="8"/>
      <c r="AD8" s="8"/>
      <c r="AE8" s="8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31" s="9" customFormat="1" ht="15">
      <c r="A9" s="17"/>
      <c r="B9" s="17"/>
      <c r="C9" s="132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12" t="s">
        <v>3</v>
      </c>
      <c r="R9" s="212"/>
      <c r="S9" s="212"/>
      <c r="T9" s="212"/>
      <c r="U9" s="69"/>
      <c r="V9" s="211" t="s">
        <v>17</v>
      </c>
      <c r="W9" s="15"/>
      <c r="X9" s="15"/>
      <c r="Y9" s="15"/>
      <c r="Z9" s="15"/>
      <c r="AA9" s="15"/>
      <c r="AB9" s="15"/>
      <c r="AC9" s="15"/>
      <c r="AD9" s="15"/>
      <c r="AE9" s="15"/>
    </row>
    <row r="10" spans="1:31" s="9" customFormat="1" ht="42" customHeight="1">
      <c r="A10" s="57" t="s">
        <v>5</v>
      </c>
      <c r="B10" s="225" t="s">
        <v>6</v>
      </c>
      <c r="C10" s="225" t="s">
        <v>25</v>
      </c>
      <c r="D10" s="28">
        <v>1</v>
      </c>
      <c r="E10" s="28">
        <v>2</v>
      </c>
      <c r="F10" s="28">
        <v>3</v>
      </c>
      <c r="G10" s="28">
        <v>4</v>
      </c>
      <c r="H10" s="166" t="s">
        <v>7</v>
      </c>
      <c r="I10" s="28">
        <v>1</v>
      </c>
      <c r="J10" s="28">
        <v>2</v>
      </c>
      <c r="K10" s="28">
        <v>3</v>
      </c>
      <c r="L10" s="28">
        <v>4</v>
      </c>
      <c r="M10" s="168" t="s">
        <v>7</v>
      </c>
      <c r="N10" s="28">
        <v>1</v>
      </c>
      <c r="O10" s="28">
        <v>2</v>
      </c>
      <c r="P10" s="1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11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</row>
    <row r="11" spans="1:31" s="68" customFormat="1" ht="81.75" customHeight="1">
      <c r="A11" s="63">
        <v>8</v>
      </c>
      <c r="B11" s="183" t="s">
        <v>66</v>
      </c>
      <c r="C11" s="179" t="s">
        <v>53</v>
      </c>
      <c r="D11" s="224">
        <v>8.3</v>
      </c>
      <c r="E11" s="165">
        <v>8</v>
      </c>
      <c r="F11" s="165">
        <v>8.3</v>
      </c>
      <c r="G11" s="165">
        <v>8</v>
      </c>
      <c r="H11" s="167">
        <f>(D11+E11+F11+G11-Y11-AA11)/2</f>
        <v>8.15</v>
      </c>
      <c r="I11" s="165">
        <v>7.8</v>
      </c>
      <c r="J11" s="165">
        <v>8.2</v>
      </c>
      <c r="K11" s="165">
        <v>8</v>
      </c>
      <c r="L11" s="165">
        <v>8.2</v>
      </c>
      <c r="M11" s="169">
        <f>(I11+J11+K11+L11-AC11-AE11)/2</f>
        <v>8.100000000000001</v>
      </c>
      <c r="N11" s="165">
        <v>3.8</v>
      </c>
      <c r="O11" s="164">
        <v>3.8</v>
      </c>
      <c r="P11" s="171">
        <f>(N11)/2</f>
        <v>1.9</v>
      </c>
      <c r="Q11" s="165"/>
      <c r="R11" s="165"/>
      <c r="S11" s="165"/>
      <c r="T11" s="164">
        <f>Q11/2+R11+S11</f>
        <v>0</v>
      </c>
      <c r="U11" s="172">
        <f>H11+M11+P11-T11</f>
        <v>18.15</v>
      </c>
      <c r="V11" s="173">
        <f>RANK(U11,$U$11:$U$35,0)</f>
        <v>1</v>
      </c>
      <c r="W11" s="64"/>
      <c r="X11" s="64"/>
      <c r="Y11" s="64">
        <f aca="true" t="shared" si="0" ref="Y11:Y16">MIN(D11,E11,F11,G11)</f>
        <v>8</v>
      </c>
      <c r="Z11" s="64"/>
      <c r="AA11" s="64">
        <f aca="true" t="shared" si="1" ref="AA11:AA16">MAX(D11,E11,F11,G11)</f>
        <v>8.3</v>
      </c>
      <c r="AB11" s="64"/>
      <c r="AC11" s="64">
        <f aca="true" t="shared" si="2" ref="AC11:AC16">MIN(I11,J11,K11,L11)</f>
        <v>7.8</v>
      </c>
      <c r="AD11" s="64"/>
      <c r="AE11" s="64">
        <f aca="true" t="shared" si="3" ref="AE11:AE16">MAX(I11,J11,K11,L11)</f>
        <v>8.2</v>
      </c>
    </row>
    <row r="12" spans="1:31" s="68" customFormat="1" ht="81.75" customHeight="1">
      <c r="A12" s="63">
        <v>9</v>
      </c>
      <c r="B12" s="226" t="s">
        <v>70</v>
      </c>
      <c r="C12" s="184" t="s">
        <v>53</v>
      </c>
      <c r="D12" s="165">
        <v>8</v>
      </c>
      <c r="E12" s="165">
        <v>7.5</v>
      </c>
      <c r="F12" s="165">
        <v>7.7</v>
      </c>
      <c r="G12" s="165">
        <v>7.8</v>
      </c>
      <c r="H12" s="167">
        <f>(D12+E12+F12+G12-Y12-AA12)/2</f>
        <v>7.75</v>
      </c>
      <c r="I12" s="165">
        <v>7.5</v>
      </c>
      <c r="J12" s="165">
        <v>7.9</v>
      </c>
      <c r="K12" s="165">
        <v>7.8</v>
      </c>
      <c r="L12" s="165">
        <v>7.8</v>
      </c>
      <c r="M12" s="169">
        <f>(I12+J12+K12+L12-AC12-AE12)/2</f>
        <v>7.8</v>
      </c>
      <c r="N12" s="165">
        <v>3.6</v>
      </c>
      <c r="O12" s="164">
        <v>3.6</v>
      </c>
      <c r="P12" s="171">
        <f>(N12)/2</f>
        <v>1.8</v>
      </c>
      <c r="Q12" s="165"/>
      <c r="R12" s="165"/>
      <c r="S12" s="165"/>
      <c r="T12" s="164">
        <f>Q12/2+R12+S12</f>
        <v>0</v>
      </c>
      <c r="U12" s="172">
        <f>H12+M12+P12-T12</f>
        <v>17.35</v>
      </c>
      <c r="V12" s="173">
        <f>RANK(U12,$U$11:$U$35,0)</f>
        <v>2</v>
      </c>
      <c r="W12" s="64"/>
      <c r="X12" s="64"/>
      <c r="Y12" s="64">
        <f t="shared" si="0"/>
        <v>7.5</v>
      </c>
      <c r="Z12" s="64"/>
      <c r="AA12" s="64">
        <f t="shared" si="1"/>
        <v>8</v>
      </c>
      <c r="AB12" s="64"/>
      <c r="AC12" s="64">
        <f t="shared" si="2"/>
        <v>7.5</v>
      </c>
      <c r="AD12" s="64"/>
      <c r="AE12" s="64">
        <f t="shared" si="3"/>
        <v>7.9</v>
      </c>
    </row>
    <row r="13" spans="1:31" s="68" customFormat="1" ht="79.5" customHeight="1">
      <c r="A13" s="63">
        <v>4</v>
      </c>
      <c r="B13" s="176" t="s">
        <v>69</v>
      </c>
      <c r="C13" s="177" t="s">
        <v>53</v>
      </c>
      <c r="D13" s="165">
        <v>8.1</v>
      </c>
      <c r="E13" s="165">
        <v>7.6</v>
      </c>
      <c r="F13" s="165">
        <v>8.2</v>
      </c>
      <c r="G13" s="165">
        <v>7.7</v>
      </c>
      <c r="H13" s="167">
        <f>(D13+E13+F13+G13-Y13-AA13)/2</f>
        <v>7.9</v>
      </c>
      <c r="I13" s="165">
        <v>7.7</v>
      </c>
      <c r="J13" s="165">
        <v>7.5</v>
      </c>
      <c r="K13" s="165">
        <v>7.5</v>
      </c>
      <c r="L13" s="165">
        <v>7.7</v>
      </c>
      <c r="M13" s="169">
        <f>(I13+J13+K13+L13-AC13-AE13)/2</f>
        <v>7.6</v>
      </c>
      <c r="N13" s="165">
        <v>3.4</v>
      </c>
      <c r="O13" s="164">
        <v>3.4</v>
      </c>
      <c r="P13" s="171">
        <f>(N13)/2</f>
        <v>1.7</v>
      </c>
      <c r="Q13" s="165"/>
      <c r="R13" s="165"/>
      <c r="S13" s="165"/>
      <c r="T13" s="164">
        <f>Q13/2+R13+S13</f>
        <v>0</v>
      </c>
      <c r="U13" s="172">
        <f>H13+M13+P13-T13</f>
        <v>17.2</v>
      </c>
      <c r="V13" s="173">
        <f>RANK(U13,$U$11:$U$35,0)</f>
        <v>3</v>
      </c>
      <c r="W13" s="64"/>
      <c r="X13" s="64"/>
      <c r="Y13" s="64">
        <f t="shared" si="0"/>
        <v>7.6</v>
      </c>
      <c r="Z13" s="64"/>
      <c r="AA13" s="64">
        <f t="shared" si="1"/>
        <v>8.2</v>
      </c>
      <c r="AB13" s="64"/>
      <c r="AC13" s="64">
        <f t="shared" si="2"/>
        <v>7.5</v>
      </c>
      <c r="AD13" s="64"/>
      <c r="AE13" s="64">
        <f t="shared" si="3"/>
        <v>7.7</v>
      </c>
    </row>
    <row r="14" spans="1:31" s="68" customFormat="1" ht="78.75" customHeight="1">
      <c r="A14" s="63">
        <v>7</v>
      </c>
      <c r="B14" s="174" t="s">
        <v>68</v>
      </c>
      <c r="C14" s="179" t="s">
        <v>53</v>
      </c>
      <c r="D14" s="165">
        <v>7.8</v>
      </c>
      <c r="E14" s="165">
        <v>7.5</v>
      </c>
      <c r="F14" s="165">
        <v>8</v>
      </c>
      <c r="G14" s="165">
        <v>7.8</v>
      </c>
      <c r="H14" s="167">
        <f>(D14+E14+F14+G14-Y14-AA14)/2</f>
        <v>7.800000000000001</v>
      </c>
      <c r="I14" s="165">
        <v>7.6</v>
      </c>
      <c r="J14" s="165">
        <v>7.6</v>
      </c>
      <c r="K14" s="165">
        <v>7.7</v>
      </c>
      <c r="L14" s="165">
        <v>7.5</v>
      </c>
      <c r="M14" s="169">
        <f>(I14+J14+K14+L14-AC14-AE14)/2</f>
        <v>7.6</v>
      </c>
      <c r="N14" s="165">
        <v>3.6</v>
      </c>
      <c r="O14" s="164">
        <v>3.6</v>
      </c>
      <c r="P14" s="171">
        <f>(N14)/2</f>
        <v>1.8</v>
      </c>
      <c r="Q14" s="165"/>
      <c r="R14" s="165"/>
      <c r="S14" s="165"/>
      <c r="T14" s="164">
        <f>Q14/2+R14+S14</f>
        <v>0</v>
      </c>
      <c r="U14" s="172">
        <f>H14+M14+P14-T14</f>
        <v>17.2</v>
      </c>
      <c r="V14" s="173">
        <f>RANK(U14,$U$11:$U$35,0)</f>
        <v>3</v>
      </c>
      <c r="W14" s="64"/>
      <c r="X14" s="64"/>
      <c r="Y14" s="64">
        <f t="shared" si="0"/>
        <v>7.5</v>
      </c>
      <c r="Z14" s="64"/>
      <c r="AA14" s="64">
        <f t="shared" si="1"/>
        <v>8</v>
      </c>
      <c r="AB14" s="64"/>
      <c r="AC14" s="64">
        <f t="shared" si="2"/>
        <v>7.5</v>
      </c>
      <c r="AD14" s="64"/>
      <c r="AE14" s="64">
        <f t="shared" si="3"/>
        <v>7.7</v>
      </c>
    </row>
    <row r="15" spans="1:31" s="68" customFormat="1" ht="78.75" customHeight="1">
      <c r="A15" s="63">
        <v>3</v>
      </c>
      <c r="B15" s="196" t="s">
        <v>71</v>
      </c>
      <c r="C15" s="179" t="s">
        <v>53</v>
      </c>
      <c r="D15" s="165">
        <v>7.7</v>
      </c>
      <c r="E15" s="165">
        <v>7.6</v>
      </c>
      <c r="F15" s="165">
        <v>7.4</v>
      </c>
      <c r="G15" s="165">
        <v>7</v>
      </c>
      <c r="H15" s="167">
        <f>(D15+E15+F15+G15-Y15-AA15)/2</f>
        <v>7.500000000000002</v>
      </c>
      <c r="I15" s="165">
        <v>7.4</v>
      </c>
      <c r="J15" s="165">
        <v>7.8</v>
      </c>
      <c r="K15" s="165">
        <v>7.6</v>
      </c>
      <c r="L15" s="165">
        <v>7.5</v>
      </c>
      <c r="M15" s="169">
        <f>(I15+J15+K15+L15-AC15-AE15)/2</f>
        <v>7.549999999999999</v>
      </c>
      <c r="N15" s="165">
        <v>3.3</v>
      </c>
      <c r="O15" s="164">
        <v>3.3</v>
      </c>
      <c r="P15" s="171">
        <f>(N15)/2</f>
        <v>1.65</v>
      </c>
      <c r="Q15" s="165"/>
      <c r="R15" s="165"/>
      <c r="S15" s="165"/>
      <c r="T15" s="164">
        <f>Q15/2+R15+S15</f>
        <v>0</v>
      </c>
      <c r="U15" s="172">
        <f>H15+M15+P15-T15</f>
        <v>16.7</v>
      </c>
      <c r="V15" s="173">
        <f>RANK(U15,$U$11:$U$35,0)</f>
        <v>5</v>
      </c>
      <c r="W15" s="64"/>
      <c r="X15" s="64"/>
      <c r="Y15" s="64">
        <f t="shared" si="0"/>
        <v>7</v>
      </c>
      <c r="Z15" s="64"/>
      <c r="AA15" s="64">
        <f t="shared" si="1"/>
        <v>7.7</v>
      </c>
      <c r="AB15" s="64"/>
      <c r="AC15" s="64">
        <f t="shared" si="2"/>
        <v>7.4</v>
      </c>
      <c r="AD15" s="64"/>
      <c r="AE15" s="64">
        <f t="shared" si="3"/>
        <v>7.8</v>
      </c>
    </row>
    <row r="16" spans="1:31" s="68" customFormat="1" ht="78.75" customHeight="1">
      <c r="A16" s="63">
        <v>2</v>
      </c>
      <c r="B16" s="182" t="s">
        <v>67</v>
      </c>
      <c r="C16" s="179" t="s">
        <v>53</v>
      </c>
      <c r="D16" s="165">
        <v>7.9</v>
      </c>
      <c r="E16" s="165">
        <v>7.2</v>
      </c>
      <c r="F16" s="165">
        <v>7.7</v>
      </c>
      <c r="G16" s="165">
        <v>7.3</v>
      </c>
      <c r="H16" s="167">
        <f>(D16+E16+F16+G16-Y16-AA16)/2</f>
        <v>7.500000000000001</v>
      </c>
      <c r="I16" s="165">
        <v>7.3</v>
      </c>
      <c r="J16" s="165">
        <v>7.2</v>
      </c>
      <c r="K16" s="165">
        <v>7.8</v>
      </c>
      <c r="L16" s="165">
        <v>7.6</v>
      </c>
      <c r="M16" s="169">
        <f>(I16+J16+K16+L16-AC16-AE16)/2</f>
        <v>7.449999999999999</v>
      </c>
      <c r="N16" s="165">
        <v>1.9</v>
      </c>
      <c r="O16" s="164">
        <v>1.9</v>
      </c>
      <c r="P16" s="171">
        <f>(N16)/2</f>
        <v>0.95</v>
      </c>
      <c r="Q16" s="165"/>
      <c r="R16" s="165"/>
      <c r="S16" s="165"/>
      <c r="T16" s="164">
        <f>Q16/2+R16+S16</f>
        <v>0</v>
      </c>
      <c r="U16" s="172">
        <f>H16+M16+P16-T16</f>
        <v>15.899999999999999</v>
      </c>
      <c r="V16" s="173">
        <f>RANK(U16,$U$11:$U$35,0)</f>
        <v>6</v>
      </c>
      <c r="W16" s="64"/>
      <c r="X16" s="64"/>
      <c r="Y16" s="64">
        <f t="shared" si="0"/>
        <v>7.2</v>
      </c>
      <c r="Z16" s="64"/>
      <c r="AA16" s="64">
        <f t="shared" si="1"/>
        <v>7.9</v>
      </c>
      <c r="AB16" s="64"/>
      <c r="AC16" s="64">
        <f t="shared" si="2"/>
        <v>7.2</v>
      </c>
      <c r="AD16" s="64"/>
      <c r="AE16" s="64">
        <f t="shared" si="3"/>
        <v>7.8</v>
      </c>
    </row>
    <row r="17" spans="1:31" s="68" customFormat="1" ht="30.75" customHeight="1">
      <c r="A17" s="114"/>
      <c r="B17" s="146" t="s">
        <v>20</v>
      </c>
      <c r="C17" s="143"/>
      <c r="D17" s="9"/>
      <c r="E17" s="9"/>
      <c r="F17" s="9"/>
      <c r="G17" s="9"/>
      <c r="H17" s="150" t="s">
        <v>33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64"/>
      <c r="X17" s="64"/>
      <c r="Y17" s="64" t="e">
        <f>MIN(#REF!,#REF!,#REF!,#REF!)</f>
        <v>#REF!</v>
      </c>
      <c r="Z17" s="64"/>
      <c r="AA17" s="64" t="e">
        <f>MAX(#REF!,#REF!,#REF!,#REF!)</f>
        <v>#REF!</v>
      </c>
      <c r="AB17" s="64"/>
      <c r="AC17" s="64" t="e">
        <f>MIN(#REF!,#REF!,#REF!,#REF!)</f>
        <v>#REF!</v>
      </c>
      <c r="AD17" s="64"/>
      <c r="AE17" s="64" t="e">
        <f>MAX(#REF!,#REF!,#REF!,#REF!)</f>
        <v>#REF!</v>
      </c>
    </row>
    <row r="18" spans="1:31" s="68" customFormat="1" ht="45.75" customHeight="1">
      <c r="A18" s="129"/>
      <c r="B18" s="33" t="s">
        <v>24</v>
      </c>
      <c r="C18" s="9"/>
      <c r="D18" s="9"/>
      <c r="E18" s="9"/>
      <c r="F18" s="9"/>
      <c r="G18" s="9"/>
      <c r="H18" s="150" t="s">
        <v>34</v>
      </c>
      <c r="I18" s="9"/>
      <c r="J18" s="9"/>
      <c r="K18" s="33" t="s">
        <v>22</v>
      </c>
      <c r="L18"/>
      <c r="M18"/>
      <c r="N18"/>
      <c r="O18" s="9"/>
      <c r="P18" s="9"/>
      <c r="Q18" s="9"/>
      <c r="R18" s="9"/>
      <c r="S18" s="9"/>
      <c r="T18" s="9"/>
      <c r="U18" s="9"/>
      <c r="V18" s="9"/>
      <c r="W18" s="64"/>
      <c r="X18" s="64"/>
      <c r="Y18" s="64" t="e">
        <f>MIN(#REF!,#REF!,#REF!,#REF!)</f>
        <v>#REF!</v>
      </c>
      <c r="Z18" s="64"/>
      <c r="AA18" s="64" t="e">
        <f>MAX(#REF!,#REF!,#REF!,#REF!)</f>
        <v>#REF!</v>
      </c>
      <c r="AB18" s="64"/>
      <c r="AC18" s="64" t="e">
        <f>MIN(#REF!,#REF!,#REF!,#REF!)</f>
        <v>#REF!</v>
      </c>
      <c r="AD18" s="64"/>
      <c r="AE18" s="64" t="e">
        <f>MAX(#REF!,#REF!,#REF!,#REF!)</f>
        <v>#REF!</v>
      </c>
    </row>
    <row r="19" spans="1:31" s="68" customFormat="1" ht="78.75" customHeight="1">
      <c r="A19" s="129"/>
      <c r="O19" s="9"/>
      <c r="P19" s="9"/>
      <c r="Q19" s="9"/>
      <c r="R19" s="9"/>
      <c r="S19" s="9"/>
      <c r="T19" s="9"/>
      <c r="U19" s="9"/>
      <c r="V19" s="9"/>
      <c r="W19" s="64"/>
      <c r="X19" s="64"/>
      <c r="Y19" s="64" t="e">
        <f>MIN(#REF!,#REF!,#REF!,#REF!)</f>
        <v>#REF!</v>
      </c>
      <c r="Z19" s="64"/>
      <c r="AA19" s="64" t="e">
        <f>MAX(#REF!,#REF!,#REF!,#REF!)</f>
        <v>#REF!</v>
      </c>
      <c r="AB19" s="64"/>
      <c r="AC19" s="64" t="e">
        <f>MIN(#REF!,#REF!,#REF!,#REF!)</f>
        <v>#REF!</v>
      </c>
      <c r="AD19" s="64"/>
      <c r="AE19" s="64" t="e">
        <f>MAX(#REF!,#REF!,#REF!,#REF!)</f>
        <v>#REF!</v>
      </c>
    </row>
    <row r="20" spans="1:31" s="68" customFormat="1" ht="45.75" customHeight="1">
      <c r="A20" s="115"/>
      <c r="B20" s="34"/>
      <c r="C20"/>
      <c r="D20" s="21"/>
      <c r="E20" s="21"/>
      <c r="F20" s="49"/>
      <c r="G20" s="49"/>
      <c r="H20"/>
      <c r="I20" s="15"/>
      <c r="J20" s="15"/>
      <c r="K20"/>
      <c r="L20" s="15"/>
      <c r="M20" s="15"/>
      <c r="N20" s="15"/>
      <c r="O20" s="15"/>
      <c r="P20" s="15"/>
      <c r="Q20" s="9"/>
      <c r="R20" s="9"/>
      <c r="S20" s="9"/>
      <c r="T20" s="9"/>
      <c r="U20" s="9"/>
      <c r="V20" s="9"/>
      <c r="W20" s="64"/>
      <c r="X20" s="64"/>
      <c r="Y20" s="64" t="e">
        <f>MIN(#REF!,#REF!,#REF!,#REF!)</f>
        <v>#REF!</v>
      </c>
      <c r="Z20" s="64"/>
      <c r="AA20" s="64" t="e">
        <f>MAX(#REF!,#REF!,#REF!,#REF!)</f>
        <v>#REF!</v>
      </c>
      <c r="AB20" s="64"/>
      <c r="AC20" s="64" t="e">
        <f>MIN(#REF!,#REF!,#REF!,#REF!)</f>
        <v>#REF!</v>
      </c>
      <c r="AD20" s="64"/>
      <c r="AE20" s="64" t="e">
        <f>MAX(#REF!,#REF!,#REF!,#REF!)</f>
        <v>#REF!</v>
      </c>
    </row>
    <row r="21" spans="1:31" s="68" customFormat="1" ht="26.25" customHeight="1">
      <c r="A21" s="115"/>
      <c r="O21" s="15"/>
      <c r="P21" s="15"/>
      <c r="Q21" s="9"/>
      <c r="R21" s="9"/>
      <c r="S21" s="9"/>
      <c r="T21" s="9"/>
      <c r="U21" s="9"/>
      <c r="V21" s="9"/>
      <c r="W21" s="64"/>
      <c r="X21" s="64"/>
      <c r="Y21" s="64" t="e">
        <f>MIN(#REF!,#REF!,#REF!,#REF!)</f>
        <v>#REF!</v>
      </c>
      <c r="Z21" s="64"/>
      <c r="AA21" s="64" t="e">
        <f>MAX(#REF!,#REF!,#REF!,#REF!)</f>
        <v>#REF!</v>
      </c>
      <c r="AB21" s="64"/>
      <c r="AC21" s="64" t="e">
        <f>MIN(#REF!,#REF!,#REF!,#REF!)</f>
        <v>#REF!</v>
      </c>
      <c r="AD21" s="64"/>
      <c r="AE21" s="64" t="e">
        <f>MAX(#REF!,#REF!,#REF!,#REF!)</f>
        <v>#REF!</v>
      </c>
    </row>
    <row r="22" spans="1:31" s="68" customFormat="1" ht="24.75" customHeight="1">
      <c r="A22" s="11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/>
      <c r="Q22"/>
      <c r="R22"/>
      <c r="S22"/>
      <c r="T22"/>
      <c r="U22"/>
      <c r="V22"/>
      <c r="W22" s="64"/>
      <c r="X22" s="64"/>
      <c r="Y22" s="64" t="e">
        <f>MIN(#REF!,#REF!,#REF!,#REF!)</f>
        <v>#REF!</v>
      </c>
      <c r="Z22" s="64"/>
      <c r="AA22" s="64" t="e">
        <f>MAX(#REF!,#REF!,#REF!,#REF!)</f>
        <v>#REF!</v>
      </c>
      <c r="AB22" s="64"/>
      <c r="AC22" s="64" t="e">
        <f>MIN(#REF!,#REF!,#REF!,#REF!)</f>
        <v>#REF!</v>
      </c>
      <c r="AD22" s="64"/>
      <c r="AE22" s="64" t="e">
        <f>MAX(#REF!,#REF!,#REF!,#REF!)</f>
        <v>#REF!</v>
      </c>
    </row>
    <row r="23" spans="1:31" s="68" customFormat="1" ht="81" customHeight="1">
      <c r="A23" s="116"/>
      <c r="B23" s="34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64"/>
      <c r="X23" s="64"/>
      <c r="Y23" s="64" t="e">
        <f>MIN(#REF!,#REF!,#REF!,#REF!)</f>
        <v>#REF!</v>
      </c>
      <c r="Z23" s="64"/>
      <c r="AA23" s="64" t="e">
        <f>MAX(#REF!,#REF!,#REF!,#REF!)</f>
        <v>#REF!</v>
      </c>
      <c r="AB23" s="64"/>
      <c r="AC23" s="64" t="e">
        <f>MIN(#REF!,#REF!,#REF!,#REF!)</f>
        <v>#REF!</v>
      </c>
      <c r="AD23" s="64"/>
      <c r="AE23" s="64" t="e">
        <f>MAX(#REF!,#REF!,#REF!,#REF!)</f>
        <v>#REF!</v>
      </c>
    </row>
    <row r="24" spans="1:31" s="68" customFormat="1" ht="43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37"/>
      <c r="Q24"/>
      <c r="R24"/>
      <c r="S24"/>
      <c r="T24"/>
      <c r="U24" s="37"/>
      <c r="V24"/>
      <c r="W24" s="64"/>
      <c r="X24" s="64"/>
      <c r="Y24" s="64" t="e">
        <f>MIN(#REF!,#REF!,#REF!,#REF!)</f>
        <v>#REF!</v>
      </c>
      <c r="Z24" s="64"/>
      <c r="AA24" s="64" t="e">
        <f>MAX(#REF!,#REF!,#REF!,#REF!)</f>
        <v>#REF!</v>
      </c>
      <c r="AB24" s="64"/>
      <c r="AC24" s="64" t="e">
        <f>MIN(#REF!,#REF!,#REF!,#REF!)</f>
        <v>#REF!</v>
      </c>
      <c r="AD24" s="64"/>
      <c r="AE24" s="64" t="e">
        <f>MAX(#REF!,#REF!,#REF!,#REF!)</f>
        <v>#REF!</v>
      </c>
    </row>
    <row r="25" spans="1:31" s="68" customFormat="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37"/>
      <c r="Q25"/>
      <c r="R25"/>
      <c r="S25"/>
      <c r="T25"/>
      <c r="U25" s="37"/>
      <c r="V25"/>
      <c r="W25" s="64"/>
      <c r="X25" s="64"/>
      <c r="Y25" s="64" t="e">
        <f>MIN(#REF!,#REF!,#REF!,#REF!)</f>
        <v>#REF!</v>
      </c>
      <c r="Z25" s="64"/>
      <c r="AA25" s="64" t="e">
        <f>MAX(#REF!,#REF!,#REF!,#REF!)</f>
        <v>#REF!</v>
      </c>
      <c r="AB25" s="64"/>
      <c r="AC25" s="64" t="e">
        <f>MIN(#REF!,#REF!,#REF!,#REF!)</f>
        <v>#REF!</v>
      </c>
      <c r="AD25" s="64"/>
      <c r="AE25" s="64" t="e">
        <f>MAX(#REF!,#REF!,#REF!,#REF!)</f>
        <v>#REF!</v>
      </c>
    </row>
    <row r="26" spans="1:31" s="2" customFormat="1" ht="15">
      <c r="A26"/>
      <c r="B26" s="9"/>
      <c r="C26" s="9"/>
      <c r="D26"/>
      <c r="E26"/>
      <c r="F26"/>
      <c r="G26"/>
      <c r="H26"/>
      <c r="I26"/>
      <c r="J26"/>
      <c r="K26"/>
      <c r="L26"/>
      <c r="M26"/>
      <c r="N26"/>
      <c r="O26"/>
      <c r="P26" s="37"/>
      <c r="Q26"/>
      <c r="R26"/>
      <c r="S26"/>
      <c r="T26"/>
      <c r="U26" s="37"/>
      <c r="V26"/>
      <c r="W26"/>
      <c r="X26"/>
      <c r="Y26"/>
      <c r="Z26"/>
      <c r="AA26"/>
      <c r="AB26"/>
      <c r="AC26"/>
      <c r="AD26"/>
      <c r="AE26"/>
    </row>
    <row r="27" spans="1:31" s="2" customFormat="1" ht="15">
      <c r="A27"/>
      <c r="B27" s="9"/>
      <c r="C27" s="9"/>
      <c r="D27"/>
      <c r="E27"/>
      <c r="F27"/>
      <c r="G27"/>
      <c r="H27"/>
      <c r="I27"/>
      <c r="J27"/>
      <c r="K27"/>
      <c r="L27"/>
      <c r="M27"/>
      <c r="N27"/>
      <c r="O27"/>
      <c r="P27" s="37"/>
      <c r="Q27"/>
      <c r="R27"/>
      <c r="S27"/>
      <c r="T27"/>
      <c r="U27" s="3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7"/>
      <c r="Q28"/>
      <c r="R28"/>
      <c r="S28"/>
      <c r="T28"/>
      <c r="U28" s="37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7"/>
      <c r="Q29"/>
      <c r="R29"/>
      <c r="S29"/>
      <c r="T29"/>
      <c r="U29" s="37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7"/>
      <c r="Q30"/>
      <c r="R30"/>
      <c r="S30"/>
      <c r="T30"/>
      <c r="U30" s="37"/>
      <c r="V30"/>
      <c r="W30"/>
      <c r="X30"/>
      <c r="Y30"/>
      <c r="Z30"/>
      <c r="AA30"/>
      <c r="AB30"/>
      <c r="AC30"/>
      <c r="AD30"/>
      <c r="AE30"/>
    </row>
    <row r="31" spans="1:31" s="2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37"/>
      <c r="Q31"/>
      <c r="R31"/>
      <c r="S31"/>
      <c r="T31"/>
      <c r="U31" s="37"/>
      <c r="V31"/>
      <c r="W31"/>
      <c r="X31"/>
      <c r="Y31"/>
      <c r="Z31"/>
      <c r="AA31"/>
      <c r="AB31"/>
      <c r="AC31"/>
      <c r="AD31"/>
      <c r="AE31"/>
    </row>
    <row r="32" spans="1:31" s="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37"/>
      <c r="Q32"/>
      <c r="R32"/>
      <c r="S32"/>
      <c r="T32"/>
      <c r="U32" s="37"/>
      <c r="V32"/>
      <c r="W32"/>
      <c r="X32"/>
      <c r="Y32"/>
      <c r="Z32"/>
      <c r="AA32"/>
      <c r="AB32"/>
      <c r="AC32"/>
      <c r="AD32"/>
      <c r="AE32"/>
    </row>
    <row r="33" spans="1:31" s="9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7"/>
      <c r="Q33"/>
      <c r="R33"/>
      <c r="S33"/>
      <c r="T33"/>
      <c r="U33" s="37"/>
      <c r="V33"/>
      <c r="W33"/>
      <c r="X33"/>
      <c r="Y33"/>
      <c r="Z33"/>
      <c r="AA33"/>
      <c r="AB33"/>
      <c r="AC33"/>
      <c r="AD33"/>
      <c r="AE33"/>
    </row>
    <row r="34" spans="1:31" s="9" customFormat="1" ht="15">
      <c r="A34"/>
      <c r="B34" s="21"/>
      <c r="C34"/>
      <c r="D34"/>
      <c r="E34"/>
      <c r="F34"/>
      <c r="G34"/>
      <c r="H34"/>
      <c r="I34"/>
      <c r="J34"/>
      <c r="K34"/>
      <c r="L34"/>
      <c r="M34"/>
      <c r="N34"/>
      <c r="O34"/>
      <c r="P34" s="37"/>
      <c r="Q34"/>
      <c r="R34"/>
      <c r="S34"/>
      <c r="T34"/>
      <c r="U34" s="37"/>
      <c r="V34"/>
      <c r="W34"/>
      <c r="X34"/>
      <c r="Y34"/>
      <c r="Z34"/>
      <c r="AA34"/>
      <c r="AB34"/>
      <c r="AC34"/>
      <c r="AD34"/>
      <c r="AE34"/>
    </row>
    <row r="35" spans="1:31" s="9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7"/>
      <c r="Q35"/>
      <c r="R35"/>
      <c r="S35"/>
      <c r="T35"/>
      <c r="U35" s="37"/>
      <c r="V35"/>
      <c r="W35"/>
      <c r="X35"/>
      <c r="Y35"/>
      <c r="Z35"/>
      <c r="AA35"/>
      <c r="AB35"/>
      <c r="AC35"/>
      <c r="AD35"/>
      <c r="AE35"/>
    </row>
    <row r="36" spans="1:31" s="9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7"/>
      <c r="Q36"/>
      <c r="R36"/>
      <c r="S36"/>
      <c r="T36"/>
      <c r="U36" s="37"/>
      <c r="V36"/>
      <c r="W36"/>
      <c r="X36"/>
      <c r="Y36"/>
      <c r="Z36"/>
      <c r="AA36"/>
      <c r="AB36"/>
      <c r="AC36"/>
      <c r="AD36"/>
      <c r="AE36"/>
    </row>
    <row r="37" spans="1:31" s="9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7"/>
      <c r="Q37"/>
      <c r="R37"/>
      <c r="S37"/>
      <c r="T37"/>
      <c r="U37" s="37"/>
      <c r="V37"/>
      <c r="W37"/>
      <c r="X37"/>
      <c r="Y37"/>
      <c r="Z37"/>
      <c r="AA37"/>
      <c r="AB37"/>
      <c r="AC37"/>
      <c r="AD37"/>
      <c r="AE37"/>
    </row>
    <row r="38" spans="1:31" s="9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37"/>
      <c r="Q38"/>
      <c r="R38"/>
      <c r="S38"/>
      <c r="T38"/>
      <c r="U38" s="37"/>
      <c r="V38"/>
      <c r="W38"/>
      <c r="X38"/>
      <c r="Y38"/>
      <c r="Z38"/>
      <c r="AA38"/>
      <c r="AB38"/>
      <c r="AC38"/>
      <c r="AD38"/>
      <c r="AE38"/>
    </row>
    <row r="39" spans="1:31" s="9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37"/>
      <c r="Q39"/>
      <c r="R39"/>
      <c r="S39"/>
      <c r="T39"/>
      <c r="U39" s="37"/>
      <c r="V39"/>
      <c r="W39"/>
      <c r="X39"/>
      <c r="Y39"/>
      <c r="Z39"/>
      <c r="AA39"/>
      <c r="AB39"/>
      <c r="AC39"/>
      <c r="AD39"/>
      <c r="AE39"/>
    </row>
    <row r="40" spans="1:31" s="9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37"/>
      <c r="Q40"/>
      <c r="R40"/>
      <c r="S40"/>
      <c r="T40"/>
      <c r="U40" s="37"/>
      <c r="V40"/>
      <c r="W40"/>
      <c r="X40"/>
      <c r="Y40"/>
      <c r="Z40"/>
      <c r="AA40"/>
      <c r="AB40"/>
      <c r="AC40"/>
      <c r="AD40"/>
      <c r="AE40"/>
    </row>
    <row r="41" spans="1:31" s="9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37"/>
      <c r="Q41"/>
      <c r="R41"/>
      <c r="S41"/>
      <c r="T41"/>
      <c r="U41" s="37"/>
      <c r="V41"/>
      <c r="W41"/>
      <c r="X41"/>
      <c r="Y41"/>
      <c r="Z41"/>
      <c r="AA41"/>
      <c r="AB41"/>
      <c r="AC41"/>
      <c r="AD41"/>
      <c r="AE41"/>
    </row>
    <row r="42" spans="1:31" s="9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37"/>
      <c r="Q42"/>
      <c r="R42"/>
      <c r="S42"/>
      <c r="T42"/>
      <c r="U42" s="37"/>
      <c r="V42"/>
      <c r="W42"/>
      <c r="X42"/>
      <c r="Y42"/>
      <c r="Z42"/>
      <c r="AA42"/>
      <c r="AB42"/>
      <c r="AC42"/>
      <c r="AD42"/>
      <c r="AE42"/>
    </row>
    <row r="43" spans="1:31" s="21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37"/>
      <c r="Q43"/>
      <c r="R43"/>
      <c r="S43"/>
      <c r="T43"/>
      <c r="U43" s="37"/>
      <c r="V43"/>
      <c r="W43"/>
      <c r="X43"/>
      <c r="Y43"/>
      <c r="Z43"/>
      <c r="AA43"/>
      <c r="AB43"/>
      <c r="AC43"/>
      <c r="AD43"/>
      <c r="AE43"/>
    </row>
    <row r="44" spans="1:31" s="9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37"/>
      <c r="Q44"/>
      <c r="R44"/>
      <c r="S44"/>
      <c r="T44"/>
      <c r="U44" s="37"/>
      <c r="V44"/>
      <c r="W44"/>
      <c r="X44"/>
      <c r="Y44"/>
      <c r="Z44"/>
      <c r="AA44"/>
      <c r="AB44"/>
      <c r="AC44"/>
      <c r="AD44"/>
      <c r="AE44"/>
    </row>
    <row r="45" spans="1:31" s="9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 s="37"/>
      <c r="Q45"/>
      <c r="R45"/>
      <c r="S45"/>
      <c r="T45"/>
      <c r="U45" s="37"/>
      <c r="V45"/>
      <c r="W45"/>
      <c r="X45"/>
      <c r="Y45"/>
      <c r="Z45"/>
      <c r="AA45"/>
      <c r="AB45"/>
      <c r="AC45"/>
      <c r="AD45"/>
      <c r="AE45"/>
    </row>
  </sheetData>
  <sheetProtection/>
  <mergeCells count="5">
    <mergeCell ref="V9:V10"/>
    <mergeCell ref="D9:H9"/>
    <mergeCell ref="I9:M9"/>
    <mergeCell ref="N9:P9"/>
    <mergeCell ref="Q9:T9"/>
  </mergeCells>
  <printOptions/>
  <pageMargins left="0.18" right="0.15748031496062992" top="0.31496062992125984" bottom="0.2755905511811024" header="0.15748031496062992" footer="0.1968503937007874"/>
  <pageSetup fitToHeight="0" fitToWidth="1" horizontalDpi="600" verticalDpi="600" orientation="landscape" paperSize="9" scale="96" r:id="rId2"/>
  <colBreaks count="1" manualBreakCount="1">
    <brk id="2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workbookViewId="0" topLeftCell="A13">
      <selection activeCell="B13" sqref="B13"/>
    </sheetView>
  </sheetViews>
  <sheetFormatPr defaultColWidth="9.140625" defaultRowHeight="12.75"/>
  <cols>
    <col min="1" max="1" width="3.421875" style="0" customWidth="1"/>
    <col min="2" max="2" width="24.57421875" style="26" customWidth="1"/>
    <col min="3" max="3" width="15.140625" style="26" customWidth="1"/>
    <col min="4" max="15" width="6.28125" style="0" customWidth="1"/>
    <col min="16" max="16" width="6.28125" style="37" customWidth="1"/>
    <col min="17" max="20" width="6.28125" style="0" customWidth="1"/>
    <col min="21" max="21" width="6.28125" style="37" customWidth="1"/>
    <col min="22" max="22" width="6.28125" style="0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</row>
    <row r="3" spans="1:2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22" ht="15.75">
      <c r="A5" s="40"/>
      <c r="B5" s="42"/>
      <c r="C5" s="42"/>
      <c r="D5" s="40"/>
      <c r="E5" s="43"/>
      <c r="F5" s="43"/>
      <c r="G5" s="43"/>
      <c r="H5" s="40"/>
      <c r="I5" s="51" t="s">
        <v>43</v>
      </c>
      <c r="J5" s="12"/>
      <c r="K5" s="39"/>
      <c r="L5" s="39"/>
      <c r="M5" s="39"/>
      <c r="N5" s="39"/>
      <c r="O5" s="39"/>
      <c r="P5" s="44"/>
      <c r="Q5" s="40"/>
      <c r="R5" s="43" t="s">
        <v>46</v>
      </c>
      <c r="T5" s="6"/>
      <c r="U5" s="45"/>
      <c r="V5" s="43"/>
    </row>
    <row r="6" spans="1:22" ht="15.75">
      <c r="A6" s="40"/>
      <c r="B6" s="42"/>
      <c r="C6" s="42"/>
      <c r="D6" s="40"/>
      <c r="E6" s="12"/>
      <c r="F6" s="12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</row>
    <row r="7" spans="1:22" ht="15.75">
      <c r="A7" s="7"/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50</v>
      </c>
      <c r="R7" s="7"/>
      <c r="S7" s="7"/>
      <c r="T7" s="7"/>
      <c r="U7" s="35"/>
      <c r="V7" s="7"/>
    </row>
    <row r="8" spans="1:22" ht="15.75">
      <c r="A8" s="11"/>
      <c r="B8" s="73"/>
      <c r="C8" s="73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  <c r="O8" s="8"/>
      <c r="P8" s="22" t="s">
        <v>36</v>
      </c>
      <c r="R8" s="22"/>
      <c r="S8" s="23"/>
      <c r="T8" s="11"/>
      <c r="U8" s="36"/>
      <c r="V8" s="8"/>
    </row>
    <row r="9" spans="1:22" ht="15">
      <c r="A9" s="17"/>
      <c r="B9" s="74"/>
      <c r="C9" s="107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12" t="s">
        <v>3</v>
      </c>
      <c r="R9" s="212"/>
      <c r="S9" s="212"/>
      <c r="T9" s="212"/>
      <c r="U9" s="69"/>
      <c r="V9" s="211" t="s">
        <v>17</v>
      </c>
    </row>
    <row r="10" spans="1:22" ht="45">
      <c r="A10" s="57" t="s">
        <v>5</v>
      </c>
      <c r="B10" s="75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11"/>
    </row>
    <row r="11" spans="1:31" s="68" customFormat="1" ht="110.25">
      <c r="A11" s="63">
        <v>2</v>
      </c>
      <c r="B11" s="187" t="s">
        <v>74</v>
      </c>
      <c r="C11" s="186" t="s">
        <v>73</v>
      </c>
      <c r="D11" s="77">
        <v>7.5</v>
      </c>
      <c r="E11" s="77">
        <v>7.4</v>
      </c>
      <c r="F11" s="77">
        <v>7.6</v>
      </c>
      <c r="G11" s="77">
        <v>7.7</v>
      </c>
      <c r="H11" s="87">
        <f>(D11+E11+F11+G11-Y11-AA11)/2</f>
        <v>7.549999999999999</v>
      </c>
      <c r="I11" s="77">
        <v>7.4</v>
      </c>
      <c r="J11" s="77">
        <v>7.5</v>
      </c>
      <c r="K11" s="77">
        <v>7.6</v>
      </c>
      <c r="L11" s="77">
        <v>7.4</v>
      </c>
      <c r="M11" s="88">
        <f>(I11+J11+K11+L11-AC11-AE11)/2</f>
        <v>7.45</v>
      </c>
      <c r="N11" s="77">
        <v>0</v>
      </c>
      <c r="O11" s="80">
        <f>N11</f>
        <v>0</v>
      </c>
      <c r="P11" s="81">
        <f>(N11)/2</f>
        <v>0</v>
      </c>
      <c r="Q11" s="92"/>
      <c r="R11" s="92"/>
      <c r="S11" s="92"/>
      <c r="T11" s="82">
        <f>Q11/2+R11+S11</f>
        <v>0</v>
      </c>
      <c r="U11" s="89">
        <f>H11+M11+P11-T11</f>
        <v>15</v>
      </c>
      <c r="V11" s="90">
        <f>RANK(U11,$U$11:$U$18,0)</f>
        <v>1</v>
      </c>
      <c r="W11" s="64"/>
      <c r="X11" s="64"/>
      <c r="Y11" s="64">
        <f>MIN(D11,E11,F11,G11)</f>
        <v>7.4</v>
      </c>
      <c r="Z11" s="64"/>
      <c r="AA11" s="64">
        <f>MAX(D11,E11,F11,G11)</f>
        <v>7.7</v>
      </c>
      <c r="AB11" s="64"/>
      <c r="AC11" s="64">
        <f>MIN(I11,J11,K11,L11)</f>
        <v>7.4</v>
      </c>
      <c r="AD11" s="64"/>
      <c r="AE11" s="64">
        <f>MAX(I11,J11,K11,L11)</f>
        <v>7.6</v>
      </c>
    </row>
    <row r="12" spans="1:31" s="85" customFormat="1" ht="126">
      <c r="A12" s="63">
        <v>4</v>
      </c>
      <c r="B12" s="190" t="s">
        <v>77</v>
      </c>
      <c r="C12" s="186" t="s">
        <v>78</v>
      </c>
      <c r="D12" s="77">
        <v>7.3</v>
      </c>
      <c r="E12" s="77">
        <v>7.3</v>
      </c>
      <c r="F12" s="77">
        <v>7.3</v>
      </c>
      <c r="G12" s="77">
        <v>7.3</v>
      </c>
      <c r="H12" s="87">
        <f>(D12+E12+F12+G12-Y12-AA12)/2</f>
        <v>7.299999999999999</v>
      </c>
      <c r="I12" s="77">
        <v>7.5</v>
      </c>
      <c r="J12" s="77">
        <v>7.1</v>
      </c>
      <c r="K12" s="77">
        <v>7.7</v>
      </c>
      <c r="L12" s="77">
        <v>7.8</v>
      </c>
      <c r="M12" s="88">
        <f>(I12+J12+K12+L12-AC12-AE12)/2</f>
        <v>7.6</v>
      </c>
      <c r="N12" s="77">
        <v>0</v>
      </c>
      <c r="O12" s="80">
        <f>N12</f>
        <v>0</v>
      </c>
      <c r="P12" s="81">
        <f>(N12)/2</f>
        <v>0</v>
      </c>
      <c r="Q12" s="92"/>
      <c r="R12" s="92"/>
      <c r="S12" s="92"/>
      <c r="T12" s="82">
        <f>Q12/2+R12+S12</f>
        <v>0</v>
      </c>
      <c r="U12" s="89">
        <f>H12+M12+P12-T12</f>
        <v>14.899999999999999</v>
      </c>
      <c r="V12" s="90">
        <f>RANK(U12,$U$11:$U$18,0)</f>
        <v>2</v>
      </c>
      <c r="Y12" s="64">
        <f>MIN(D12,E12,F12,G12)</f>
        <v>7.3</v>
      </c>
      <c r="AA12" s="64">
        <f>MAX(D12,E12,F12,G12)</f>
        <v>7.3</v>
      </c>
      <c r="AC12" s="64">
        <f>MIN(I12,J12,K12,L12)</f>
        <v>7.1</v>
      </c>
      <c r="AE12" s="64">
        <f>MAX(I12,J12,K12,L12)</f>
        <v>7.8</v>
      </c>
    </row>
    <row r="13" spans="1:31" s="68" customFormat="1" ht="126">
      <c r="A13" s="63">
        <v>5</v>
      </c>
      <c r="B13" s="188" t="s">
        <v>79</v>
      </c>
      <c r="C13" s="189" t="s">
        <v>78</v>
      </c>
      <c r="D13" s="77">
        <v>7.4</v>
      </c>
      <c r="E13" s="77">
        <v>7.4</v>
      </c>
      <c r="F13" s="77">
        <v>7.5</v>
      </c>
      <c r="G13" s="77">
        <v>7.2</v>
      </c>
      <c r="H13" s="87">
        <f>(D13+E13+F13+G13-Y13-AA13)/2</f>
        <v>7.4</v>
      </c>
      <c r="I13" s="77">
        <v>7.3</v>
      </c>
      <c r="J13" s="77">
        <v>7</v>
      </c>
      <c r="K13" s="77">
        <v>7.3</v>
      </c>
      <c r="L13" s="77">
        <v>7.3</v>
      </c>
      <c r="M13" s="88">
        <f>(I13+J13+K13+L13-AC13-AE13)/2</f>
        <v>7.300000000000001</v>
      </c>
      <c r="N13" s="77">
        <v>0</v>
      </c>
      <c r="O13" s="80">
        <f>N13</f>
        <v>0</v>
      </c>
      <c r="P13" s="81">
        <f>(N13)/2</f>
        <v>0</v>
      </c>
      <c r="Q13" s="92"/>
      <c r="R13" s="92"/>
      <c r="S13" s="92"/>
      <c r="T13" s="82">
        <f>Q13/2+R13+S13</f>
        <v>0</v>
      </c>
      <c r="U13" s="89">
        <f>H13+M13+P13-T13</f>
        <v>14.700000000000001</v>
      </c>
      <c r="V13" s="90">
        <f>RANK(U13,$U$11:$U$18,0)</f>
        <v>3</v>
      </c>
      <c r="W13" s="64"/>
      <c r="X13" s="64"/>
      <c r="Y13" s="64">
        <f>MIN(D13,E13,F13,G13)</f>
        <v>7.2</v>
      </c>
      <c r="Z13" s="64"/>
      <c r="AA13" s="64">
        <f>MAX(D13,E13,F13,G13)</f>
        <v>7.5</v>
      </c>
      <c r="AB13" s="64"/>
      <c r="AC13" s="64">
        <f>MIN(I13,J13,K13,L13)</f>
        <v>7</v>
      </c>
      <c r="AD13" s="64"/>
      <c r="AE13" s="64">
        <f>MAX(I13,J13,K13,L13)</f>
        <v>7.3</v>
      </c>
    </row>
    <row r="14" spans="1:31" s="85" customFormat="1" ht="126.75" thickBot="1">
      <c r="A14" s="63">
        <v>1</v>
      </c>
      <c r="B14" s="185" t="s">
        <v>72</v>
      </c>
      <c r="C14" s="186" t="s">
        <v>73</v>
      </c>
      <c r="D14" s="77">
        <v>7.3</v>
      </c>
      <c r="E14" s="77">
        <v>7.2</v>
      </c>
      <c r="F14" s="77">
        <v>7.4</v>
      </c>
      <c r="G14" s="77">
        <v>7</v>
      </c>
      <c r="H14" s="87">
        <f>(D14+E14+F14+G14-Y14-AA14)/2</f>
        <v>7.249999999999999</v>
      </c>
      <c r="I14" s="77">
        <v>7.2</v>
      </c>
      <c r="J14" s="77">
        <v>7.4</v>
      </c>
      <c r="K14" s="77">
        <v>7.2</v>
      </c>
      <c r="L14" s="77">
        <v>7.3</v>
      </c>
      <c r="M14" s="88">
        <f>(I14+J14+K14+L14-AC14-AE14)/2</f>
        <v>7.250000000000001</v>
      </c>
      <c r="N14" s="77">
        <v>0</v>
      </c>
      <c r="O14" s="80">
        <f>N14</f>
        <v>0</v>
      </c>
      <c r="P14" s="81">
        <f>(N14)/2</f>
        <v>0</v>
      </c>
      <c r="Q14" s="92"/>
      <c r="R14" s="92"/>
      <c r="S14" s="92"/>
      <c r="T14" s="82">
        <f>Q14/2+R14+S14</f>
        <v>0</v>
      </c>
      <c r="U14" s="89">
        <f>H14+M14+P14-T14</f>
        <v>14.5</v>
      </c>
      <c r="V14" s="90">
        <f>RANK(U14,$U$11:$U$18,0)</f>
        <v>4</v>
      </c>
      <c r="Y14" s="64">
        <f>MIN(D14,E14,F14,G14)</f>
        <v>7</v>
      </c>
      <c r="AA14" s="64">
        <f>MAX(D14,E14,F14,G14)</f>
        <v>7.4</v>
      </c>
      <c r="AC14" s="64">
        <f>MIN(I14,J14,K14,L14)</f>
        <v>7.2</v>
      </c>
      <c r="AE14" s="64">
        <f>MAX(I14,J14,K14,L14)</f>
        <v>7.4</v>
      </c>
    </row>
    <row r="15" spans="1:31" s="68" customFormat="1" ht="111" thickBot="1">
      <c r="A15" s="63">
        <v>3</v>
      </c>
      <c r="B15" s="191" t="s">
        <v>75</v>
      </c>
      <c r="C15" s="192" t="s">
        <v>76</v>
      </c>
      <c r="D15" s="77">
        <v>7.4</v>
      </c>
      <c r="E15" s="77">
        <v>7.1</v>
      </c>
      <c r="F15" s="77">
        <v>7.5</v>
      </c>
      <c r="G15" s="77">
        <v>7.1</v>
      </c>
      <c r="H15" s="87">
        <f>(D15+E15+F15+G15-Y15-AA15)/2</f>
        <v>7.25</v>
      </c>
      <c r="I15" s="77">
        <v>7.3</v>
      </c>
      <c r="J15" s="77">
        <v>7.2</v>
      </c>
      <c r="K15" s="77">
        <v>7.5</v>
      </c>
      <c r="L15" s="77">
        <v>7</v>
      </c>
      <c r="M15" s="88">
        <f>(I15+J15+K15+L15-AC15-AE15)/2</f>
        <v>7.25</v>
      </c>
      <c r="N15" s="77">
        <v>0</v>
      </c>
      <c r="O15" s="80">
        <f>N15</f>
        <v>0</v>
      </c>
      <c r="P15" s="81">
        <f>(N15)/2</f>
        <v>0</v>
      </c>
      <c r="Q15" s="92"/>
      <c r="R15" s="92"/>
      <c r="S15" s="92"/>
      <c r="T15" s="82">
        <f>Q15/2+R15+S15</f>
        <v>0</v>
      </c>
      <c r="U15" s="89">
        <f>H15+M15+P15-T15</f>
        <v>14.5</v>
      </c>
      <c r="V15" s="90">
        <f>RANK(U15,$U$11:$U$18,0)</f>
        <v>4</v>
      </c>
      <c r="W15" s="64"/>
      <c r="X15" s="64"/>
      <c r="Y15" s="64">
        <f>MIN(D15,E15,F15,G15)</f>
        <v>7.1</v>
      </c>
      <c r="Z15" s="64"/>
      <c r="AA15" s="64">
        <f>MAX(D15,E15,F15,G15)</f>
        <v>7.5</v>
      </c>
      <c r="AB15" s="64"/>
      <c r="AC15" s="64">
        <f>MIN(I15,J15,K15,L15)</f>
        <v>7</v>
      </c>
      <c r="AD15" s="64"/>
      <c r="AE15" s="64">
        <f>MAX(I15,J15,K15,L15)</f>
        <v>7.5</v>
      </c>
    </row>
    <row r="16" spans="1:31" s="85" customFormat="1" ht="43.5" customHeight="1">
      <c r="A16" s="114"/>
      <c r="B16" s="146" t="s">
        <v>20</v>
      </c>
      <c r="C16" s="145"/>
      <c r="D16" s="9"/>
      <c r="E16" s="9"/>
      <c r="F16" s="9"/>
      <c r="G16" s="9"/>
      <c r="H16" s="150" t="s">
        <v>30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Y16" s="64" t="e">
        <f>MIN(#REF!,#REF!,#REF!,#REF!)</f>
        <v>#REF!</v>
      </c>
      <c r="AA16" s="64" t="e">
        <f>MAX(#REF!,#REF!,#REF!,#REF!)</f>
        <v>#REF!</v>
      </c>
      <c r="AC16" s="64" t="e">
        <f>MIN(#REF!,#REF!,#REF!,#REF!)</f>
        <v>#REF!</v>
      </c>
      <c r="AE16" s="64" t="e">
        <f>MAX(#REF!,#REF!,#REF!,#REF!)</f>
        <v>#REF!</v>
      </c>
    </row>
    <row r="17" spans="1:31" s="68" customFormat="1" ht="39" customHeight="1">
      <c r="A17" s="129"/>
      <c r="B17" s="151" t="s">
        <v>24</v>
      </c>
      <c r="C17" s="9"/>
      <c r="D17" s="9"/>
      <c r="E17" s="9"/>
      <c r="F17" s="9"/>
      <c r="G17" s="9"/>
      <c r="H17" s="152" t="s">
        <v>31</v>
      </c>
      <c r="I17" s="9"/>
      <c r="J17" s="9"/>
      <c r="K17" s="151" t="s">
        <v>22</v>
      </c>
      <c r="L17"/>
      <c r="M17"/>
      <c r="N17" s="9"/>
      <c r="O17" s="9"/>
      <c r="P17" s="9"/>
      <c r="Q17" s="9"/>
      <c r="R17" s="9"/>
      <c r="S17" s="9"/>
      <c r="T17" s="9"/>
      <c r="U17" s="9"/>
      <c r="V17" s="9"/>
      <c r="W17" s="64"/>
      <c r="X17" s="64"/>
      <c r="Y17" s="64" t="e">
        <f>MIN(#REF!,#REF!,#REF!,#REF!)</f>
        <v>#REF!</v>
      </c>
      <c r="Z17" s="64"/>
      <c r="AA17" s="64" t="e">
        <f>MAX(#REF!,#REF!,#REF!,#REF!)</f>
        <v>#REF!</v>
      </c>
      <c r="AB17" s="64"/>
      <c r="AC17" s="64" t="e">
        <f>MIN(#REF!,#REF!,#REF!,#REF!)</f>
        <v>#REF!</v>
      </c>
      <c r="AD17" s="64"/>
      <c r="AE17" s="64" t="e">
        <f>MAX(#REF!,#REF!,#REF!,#REF!)</f>
        <v>#REF!</v>
      </c>
    </row>
    <row r="18" spans="1:31" s="85" customFormat="1" ht="21.75" customHeight="1">
      <c r="A18" s="129"/>
      <c r="B18" s="33"/>
      <c r="C18"/>
      <c r="D18" s="21"/>
      <c r="E18" s="21"/>
      <c r="F18" s="49"/>
      <c r="G18" s="49"/>
      <c r="H18" s="21"/>
      <c r="I18" s="9"/>
      <c r="J18" s="9"/>
      <c r="K18" s="9"/>
      <c r="L18" s="9"/>
      <c r="M18" s="15"/>
      <c r="N18" s="15"/>
      <c r="O18" s="9"/>
      <c r="P18" s="9"/>
      <c r="Q18" s="9"/>
      <c r="R18" s="9"/>
      <c r="S18" s="9"/>
      <c r="T18" s="9"/>
      <c r="U18" s="9"/>
      <c r="V18" s="9"/>
      <c r="Y18" s="64" t="e">
        <f>MIN(#REF!,#REF!,#REF!,#REF!)</f>
        <v>#REF!</v>
      </c>
      <c r="AA18" s="64" t="e">
        <f>MAX(#REF!,#REF!,#REF!,#REF!)</f>
        <v>#REF!</v>
      </c>
      <c r="AC18" s="64" t="e">
        <f>MIN(#REF!,#REF!,#REF!,#REF!)</f>
        <v>#REF!</v>
      </c>
      <c r="AE18" s="64" t="e">
        <f>MAX(#REF!,#REF!,#REF!,#REF!)</f>
        <v>#REF!</v>
      </c>
    </row>
    <row r="19" spans="1:31" s="68" customFormat="1" ht="21" customHeight="1">
      <c r="A19" s="115"/>
      <c r="B19" s="34"/>
      <c r="C19"/>
      <c r="D19" s="21"/>
      <c r="E19" s="21"/>
      <c r="F19" s="49"/>
      <c r="G19" s="49"/>
      <c r="H19"/>
      <c r="I19" s="15"/>
      <c r="J19" s="15"/>
      <c r="K19"/>
      <c r="L19" s="15"/>
      <c r="M19" s="15"/>
      <c r="N19" s="15"/>
      <c r="O19" s="15"/>
      <c r="P19" s="15"/>
      <c r="Q19" s="9"/>
      <c r="R19" s="9"/>
      <c r="S19" s="9"/>
      <c r="T19" s="9"/>
      <c r="U19" s="9"/>
      <c r="V19" s="9"/>
      <c r="W19" s="64"/>
      <c r="X19" s="64"/>
      <c r="Y19" s="64" t="e">
        <f>MIN(#REF!,#REF!,#REF!,#REF!)</f>
        <v>#REF!</v>
      </c>
      <c r="Z19" s="64"/>
      <c r="AA19" s="64" t="e">
        <f>MAX(#REF!,#REF!,#REF!,#REF!)</f>
        <v>#REF!</v>
      </c>
      <c r="AB19" s="64"/>
      <c r="AC19" s="64" t="e">
        <f>MIN(#REF!,#REF!,#REF!,#REF!)</f>
        <v>#REF!</v>
      </c>
      <c r="AD19" s="64"/>
      <c r="AE19" s="64" t="e">
        <f>MAX(#REF!,#REF!,#REF!,#REF!)</f>
        <v>#REF!</v>
      </c>
    </row>
    <row r="20" spans="1:31" s="85" customFormat="1" ht="22.5" customHeight="1">
      <c r="A20" s="115"/>
      <c r="N20"/>
      <c r="O20" s="15"/>
      <c r="P20" s="15"/>
      <c r="Q20" s="9"/>
      <c r="R20" s="9"/>
      <c r="S20" s="9"/>
      <c r="T20" s="9"/>
      <c r="U20" s="9"/>
      <c r="V20" s="9"/>
      <c r="Y20" s="64" t="e">
        <f>MIN(#REF!,#REF!,#REF!,#REF!)</f>
        <v>#REF!</v>
      </c>
      <c r="AA20" s="64" t="e">
        <f>MAX(#REF!,#REF!,#REF!,#REF!)</f>
        <v>#REF!</v>
      </c>
      <c r="AC20" s="64" t="e">
        <f>MIN(#REF!,#REF!,#REF!,#REF!)</f>
        <v>#REF!</v>
      </c>
      <c r="AE20" s="64" t="e">
        <f>MAX(#REF!,#REF!,#REF!,#REF!)</f>
        <v>#REF!</v>
      </c>
    </row>
    <row r="21" spans="1:31" s="68" customFormat="1" ht="23.25" customHeight="1">
      <c r="A21" s="11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/>
      <c r="P21"/>
      <c r="Q21"/>
      <c r="R21"/>
      <c r="S21"/>
      <c r="T21"/>
      <c r="U21"/>
      <c r="V21"/>
      <c r="W21" s="64"/>
      <c r="X21" s="64"/>
      <c r="Y21" s="64" t="e">
        <f>MIN(#REF!,#REF!,#REF!,#REF!)</f>
        <v>#REF!</v>
      </c>
      <c r="Z21" s="64"/>
      <c r="AA21" s="64" t="e">
        <f>MAX(#REF!,#REF!,#REF!,#REF!)</f>
        <v>#REF!</v>
      </c>
      <c r="AB21" s="64"/>
      <c r="AC21" s="64" t="e">
        <f>MIN(#REF!,#REF!,#REF!,#REF!)</f>
        <v>#REF!</v>
      </c>
      <c r="AD21" s="64"/>
      <c r="AE21" s="64" t="e">
        <f>MAX(#REF!,#REF!,#REF!,#REF!)</f>
        <v>#REF!</v>
      </c>
    </row>
    <row r="22" spans="1:31" s="85" customFormat="1" ht="115.5" customHeight="1">
      <c r="A22" s="116"/>
      <c r="B22" s="34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Y22" s="64" t="e">
        <f>MIN(#REF!,#REF!,#REF!,#REF!)</f>
        <v>#REF!</v>
      </c>
      <c r="AA22" s="64" t="e">
        <f>MAX(#REF!,#REF!,#REF!,#REF!)</f>
        <v>#REF!</v>
      </c>
      <c r="AC22" s="64" t="e">
        <f>MIN(#REF!,#REF!,#REF!,#REF!)</f>
        <v>#REF!</v>
      </c>
      <c r="AE22" s="64" t="e">
        <f>MAX(#REF!,#REF!,#REF!,#REF!)</f>
        <v>#REF!</v>
      </c>
    </row>
    <row r="23" spans="1:31" s="85" customFormat="1" ht="14.25">
      <c r="A23"/>
      <c r="B23" s="26"/>
      <c r="C23" s="26"/>
      <c r="D23"/>
      <c r="E23" s="126"/>
      <c r="F23"/>
      <c r="G23"/>
      <c r="H23"/>
      <c r="I23"/>
      <c r="J23"/>
      <c r="K23"/>
      <c r="L23"/>
      <c r="M23"/>
      <c r="N23"/>
      <c r="O23"/>
      <c r="P23" s="37"/>
      <c r="Q23"/>
      <c r="R23"/>
      <c r="S23"/>
      <c r="T23"/>
      <c r="U23" s="37"/>
      <c r="V23"/>
      <c r="Y23" s="64" t="e">
        <f>MIN(#REF!,#REF!,#REF!,#REF!)</f>
        <v>#REF!</v>
      </c>
      <c r="AA23" s="64" t="e">
        <f>MAX(#REF!,#REF!,#REF!,#REF!)</f>
        <v>#REF!</v>
      </c>
      <c r="AC23" s="64" t="e">
        <f>MIN(#REF!,#REF!,#REF!,#REF!)</f>
        <v>#REF!</v>
      </c>
      <c r="AE23" s="64" t="e">
        <f>MAX(#REF!,#REF!,#REF!,#REF!)</f>
        <v>#REF!</v>
      </c>
    </row>
    <row r="24" spans="1:31" s="85" customFormat="1" ht="117.75" customHeight="1">
      <c r="A24"/>
      <c r="B24"/>
      <c r="C24" s="126"/>
      <c r="D24"/>
      <c r="E24"/>
      <c r="F24"/>
      <c r="G24"/>
      <c r="H24"/>
      <c r="I24"/>
      <c r="J24"/>
      <c r="K24"/>
      <c r="L24"/>
      <c r="M24"/>
      <c r="N24" s="37"/>
      <c r="O24"/>
      <c r="P24"/>
      <c r="Q24"/>
      <c r="R24"/>
      <c r="S24" s="37"/>
      <c r="T24"/>
      <c r="U24"/>
      <c r="V24"/>
      <c r="Y24" s="64" t="e">
        <f>MIN(#REF!,#REF!,#REF!,#REF!)</f>
        <v>#REF!</v>
      </c>
      <c r="AA24" s="64" t="e">
        <f>MAX(#REF!,#REF!,#REF!,#REF!)</f>
        <v>#REF!</v>
      </c>
      <c r="AC24" s="64" t="e">
        <f>MIN(#REF!,#REF!,#REF!,#REF!)</f>
        <v>#REF!</v>
      </c>
      <c r="AE24" s="64" t="e">
        <f>MAX(#REF!,#REF!,#REF!,#REF!)</f>
        <v>#REF!</v>
      </c>
    </row>
    <row r="25" spans="1:31" s="2" customFormat="1" ht="14.25">
      <c r="A25"/>
      <c r="B25" s="26"/>
      <c r="C25" s="26"/>
      <c r="D25"/>
      <c r="E25" s="126"/>
      <c r="F25"/>
      <c r="G25"/>
      <c r="H25"/>
      <c r="I25"/>
      <c r="J25"/>
      <c r="K25"/>
      <c r="L25"/>
      <c r="M25"/>
      <c r="N25"/>
      <c r="O25"/>
      <c r="P25" s="37"/>
      <c r="Q25"/>
      <c r="R25"/>
      <c r="S25"/>
      <c r="T25"/>
      <c r="U25" s="37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 s="26"/>
      <c r="C26" s="26"/>
      <c r="D26"/>
      <c r="E26"/>
      <c r="F26"/>
      <c r="G26"/>
      <c r="H26"/>
      <c r="I26"/>
      <c r="J26"/>
      <c r="K26"/>
      <c r="L26"/>
      <c r="M26"/>
      <c r="N26"/>
      <c r="O26"/>
      <c r="P26" s="37"/>
      <c r="Q26"/>
      <c r="R26"/>
      <c r="S26"/>
      <c r="T26"/>
      <c r="U26" s="37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 s="26"/>
      <c r="C27" s="26"/>
      <c r="D27"/>
      <c r="E27"/>
      <c r="F27"/>
      <c r="G27"/>
      <c r="H27"/>
      <c r="I27"/>
      <c r="J27"/>
      <c r="K27"/>
      <c r="L27"/>
      <c r="M27"/>
      <c r="N27"/>
      <c r="O27"/>
      <c r="P27" s="37"/>
      <c r="Q27"/>
      <c r="R27"/>
      <c r="S27"/>
      <c r="T27"/>
      <c r="U27" s="3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 s="26"/>
      <c r="C28" s="26"/>
      <c r="D28"/>
      <c r="E28"/>
      <c r="F28"/>
      <c r="G28"/>
      <c r="H28"/>
      <c r="I28"/>
      <c r="J28"/>
      <c r="K28"/>
      <c r="L28"/>
      <c r="M28"/>
      <c r="N28"/>
      <c r="O28"/>
      <c r="P28" s="37"/>
      <c r="Q28"/>
      <c r="R28"/>
      <c r="S28"/>
      <c r="T28"/>
      <c r="U28" s="37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 s="26"/>
      <c r="C29" s="26"/>
      <c r="D29"/>
      <c r="E29"/>
      <c r="F29"/>
      <c r="G29"/>
      <c r="H29"/>
      <c r="I29"/>
      <c r="J29"/>
      <c r="K29"/>
      <c r="L29"/>
      <c r="M29"/>
      <c r="N29"/>
      <c r="O29"/>
      <c r="P29" s="37"/>
      <c r="Q29"/>
      <c r="R29"/>
      <c r="S29"/>
      <c r="T29"/>
      <c r="U29" s="37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 s="26"/>
      <c r="C30" s="26"/>
      <c r="D30"/>
      <c r="E30"/>
      <c r="F30"/>
      <c r="G30"/>
      <c r="H30"/>
      <c r="I30"/>
      <c r="J30"/>
      <c r="K30"/>
      <c r="L30"/>
      <c r="M30"/>
      <c r="N30"/>
      <c r="O30"/>
      <c r="P30" s="37"/>
      <c r="Q30"/>
      <c r="R30"/>
      <c r="S30"/>
      <c r="T30"/>
      <c r="U30" s="37"/>
      <c r="V30"/>
      <c r="W30"/>
      <c r="X30"/>
      <c r="Y30"/>
      <c r="Z30"/>
      <c r="AA30"/>
      <c r="AB30"/>
      <c r="AC30"/>
      <c r="AD30"/>
      <c r="AE30"/>
    </row>
    <row r="31" spans="1:31" s="2" customFormat="1" ht="12.75">
      <c r="A31"/>
      <c r="B31" s="26"/>
      <c r="C31" s="26"/>
      <c r="D31"/>
      <c r="E31"/>
      <c r="F31"/>
      <c r="G31"/>
      <c r="H31"/>
      <c r="I31"/>
      <c r="J31"/>
      <c r="K31"/>
      <c r="L31"/>
      <c r="M31"/>
      <c r="N31"/>
      <c r="O31"/>
      <c r="P31" s="37"/>
      <c r="Q31"/>
      <c r="R31"/>
      <c r="S31"/>
      <c r="T31"/>
      <c r="U31" s="37"/>
      <c r="V31"/>
      <c r="W31"/>
      <c r="X31"/>
      <c r="Y31"/>
      <c r="Z31"/>
      <c r="AA31"/>
      <c r="AB31"/>
      <c r="AC31"/>
      <c r="AD31"/>
      <c r="AE31"/>
    </row>
  </sheetData>
  <sheetProtection/>
  <mergeCells count="5">
    <mergeCell ref="V9:V10"/>
    <mergeCell ref="D9:H9"/>
    <mergeCell ref="I9:M9"/>
    <mergeCell ref="N9:P9"/>
    <mergeCell ref="Q9:T9"/>
  </mergeCells>
  <printOptions/>
  <pageMargins left="0.2755905511811024" right="0.2362204724409449" top="0.3937007874015748" bottom="0.7480314960629921" header="0.31496062992125984" footer="0.31496062992125984"/>
  <pageSetup horizontalDpi="600" verticalDpi="600" orientation="landscape" paperSize="9" scale="89" r:id="rId2"/>
  <colBreaks count="1" manualBreakCount="1">
    <brk id="2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31"/>
  <sheetViews>
    <sheetView view="pageBreakPreview" zoomScaleSheetLayoutView="100" zoomScalePageLayoutView="0" workbookViewId="0" topLeftCell="A13">
      <selection activeCell="R14" sqref="R14"/>
    </sheetView>
  </sheetViews>
  <sheetFormatPr defaultColWidth="9.140625" defaultRowHeight="12.75"/>
  <cols>
    <col min="1" max="1" width="3.421875" style="0" customWidth="1"/>
    <col min="2" max="2" width="24.57421875" style="26" customWidth="1"/>
    <col min="3" max="3" width="15.140625" style="26" customWidth="1"/>
    <col min="4" max="15" width="6.28125" style="0" customWidth="1"/>
    <col min="16" max="16" width="6.28125" style="37" customWidth="1"/>
    <col min="17" max="20" width="6.28125" style="0" customWidth="1"/>
    <col min="21" max="21" width="6.28125" style="37" customWidth="1"/>
    <col min="22" max="22" width="6.28125" style="0" customWidth="1"/>
    <col min="25" max="25" width="10.8515625" style="0" bestFit="1" customWidth="1"/>
    <col min="27" max="27" width="10.8515625" style="0" bestFit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3" t="s">
        <v>45</v>
      </c>
      <c r="D2" s="154"/>
      <c r="E2" s="47"/>
      <c r="F2" s="47"/>
      <c r="G2" s="155"/>
      <c r="H2" s="47"/>
      <c r="I2" s="156"/>
      <c r="J2" s="47"/>
      <c r="K2" s="156"/>
      <c r="L2" s="157"/>
      <c r="M2" s="158"/>
      <c r="N2" s="158"/>
      <c r="O2" s="158"/>
      <c r="P2" s="159"/>
      <c r="Q2" s="39"/>
      <c r="R2" s="39"/>
      <c r="S2" s="39"/>
      <c r="T2" s="40"/>
      <c r="U2" s="41"/>
      <c r="V2" s="40"/>
    </row>
    <row r="3" spans="1:22" ht="18.75">
      <c r="A3" s="40"/>
      <c r="B3" s="42"/>
      <c r="C3" s="160"/>
      <c r="D3" s="154"/>
      <c r="E3" s="47"/>
      <c r="F3" s="47"/>
      <c r="G3" s="47"/>
      <c r="H3" s="47"/>
      <c r="I3" s="47"/>
      <c r="J3" s="47" t="s">
        <v>27</v>
      </c>
      <c r="K3" s="47"/>
      <c r="L3" s="47"/>
      <c r="M3" s="47"/>
      <c r="N3" s="47"/>
      <c r="O3" s="47"/>
      <c r="P3" s="159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22" ht="15.75">
      <c r="A5" s="40"/>
      <c r="B5" s="42"/>
      <c r="C5" s="42"/>
      <c r="D5" s="40"/>
      <c r="E5" s="43"/>
      <c r="F5" s="43"/>
      <c r="G5" s="43"/>
      <c r="H5" s="40"/>
      <c r="I5" s="51" t="s">
        <v>43</v>
      </c>
      <c r="J5" s="12"/>
      <c r="K5" s="39"/>
      <c r="L5" s="39"/>
      <c r="M5" s="39"/>
      <c r="N5" s="39"/>
      <c r="O5" s="39"/>
      <c r="P5" s="44"/>
      <c r="Q5" s="40"/>
      <c r="R5" s="43" t="s">
        <v>46</v>
      </c>
      <c r="T5" s="6"/>
      <c r="U5" s="45"/>
      <c r="V5" s="43"/>
    </row>
    <row r="6" spans="1:22" ht="15.75">
      <c r="A6" s="40"/>
      <c r="B6" s="42"/>
      <c r="C6" s="42"/>
      <c r="D6" s="40"/>
      <c r="E6" s="12"/>
      <c r="F6" s="12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</row>
    <row r="7" spans="1:22" ht="15.75">
      <c r="A7" s="7"/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50</v>
      </c>
      <c r="R7" s="7"/>
      <c r="S7" s="7"/>
      <c r="T7" s="7"/>
      <c r="U7" s="35"/>
      <c r="V7" s="7"/>
    </row>
    <row r="8" spans="1:22" ht="15.75">
      <c r="A8" s="11"/>
      <c r="B8" s="73"/>
      <c r="C8" s="73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  <c r="O8" s="8"/>
      <c r="P8" s="22" t="s">
        <v>44</v>
      </c>
      <c r="R8" s="22"/>
      <c r="S8" s="23"/>
      <c r="T8" s="11"/>
      <c r="U8" s="36"/>
      <c r="V8" s="8"/>
    </row>
    <row r="9" spans="1:22" ht="15">
      <c r="A9" s="17"/>
      <c r="B9" s="74"/>
      <c r="C9" s="107"/>
      <c r="D9" s="212" t="s">
        <v>1</v>
      </c>
      <c r="E9" s="212"/>
      <c r="F9" s="212"/>
      <c r="G9" s="212"/>
      <c r="H9" s="212"/>
      <c r="I9" s="212" t="s">
        <v>0</v>
      </c>
      <c r="J9" s="212"/>
      <c r="K9" s="212"/>
      <c r="L9" s="212"/>
      <c r="M9" s="212"/>
      <c r="N9" s="212" t="s">
        <v>2</v>
      </c>
      <c r="O9" s="212"/>
      <c r="P9" s="212"/>
      <c r="Q9" s="212" t="s">
        <v>3</v>
      </c>
      <c r="R9" s="212"/>
      <c r="S9" s="212"/>
      <c r="T9" s="212"/>
      <c r="U9" s="69"/>
      <c r="V9" s="211" t="s">
        <v>17</v>
      </c>
    </row>
    <row r="10" spans="1:22" ht="45">
      <c r="A10" s="57" t="s">
        <v>5</v>
      </c>
      <c r="B10" s="75" t="s">
        <v>6</v>
      </c>
      <c r="C10" s="57" t="s">
        <v>25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11"/>
    </row>
    <row r="11" spans="1:43" ht="94.5">
      <c r="A11" s="63">
        <v>3</v>
      </c>
      <c r="B11" s="226" t="s">
        <v>83</v>
      </c>
      <c r="C11" s="189" t="s">
        <v>73</v>
      </c>
      <c r="D11" s="77">
        <v>7.7</v>
      </c>
      <c r="E11" s="77">
        <v>7.5</v>
      </c>
      <c r="F11" s="77">
        <v>7.8</v>
      </c>
      <c r="G11" s="77">
        <v>7.4</v>
      </c>
      <c r="H11" s="87">
        <f>(D11+E11+F11+G11-Y11-AA11)/2</f>
        <v>7.6</v>
      </c>
      <c r="I11" s="77">
        <v>7.7</v>
      </c>
      <c r="J11" s="77">
        <v>8.1</v>
      </c>
      <c r="K11" s="77">
        <v>7.7</v>
      </c>
      <c r="L11" s="77">
        <v>7.5</v>
      </c>
      <c r="M11" s="88">
        <f>(I11+J11+K11+L11-AC11-AE11)/2</f>
        <v>7.7</v>
      </c>
      <c r="N11" s="77">
        <v>0</v>
      </c>
      <c r="O11" s="80">
        <f>N11</f>
        <v>0</v>
      </c>
      <c r="P11" s="81">
        <f>(N11)/2</f>
        <v>0</v>
      </c>
      <c r="Q11" s="92"/>
      <c r="R11" s="92"/>
      <c r="S11" s="92"/>
      <c r="T11" s="82">
        <f>Q11/2+R11+S11</f>
        <v>0</v>
      </c>
      <c r="U11" s="89">
        <f>H11+M11+P11-T11</f>
        <v>15.3</v>
      </c>
      <c r="V11" s="90">
        <f>RANK(U11,$U$11:$U$19,0)</f>
        <v>1</v>
      </c>
      <c r="W11" s="64"/>
      <c r="X11" s="64"/>
      <c r="Y11" s="64">
        <f aca="true" t="shared" si="0" ref="Y11:Y16">MIN(D11,E11,F11,G11)</f>
        <v>7.4</v>
      </c>
      <c r="Z11" s="64"/>
      <c r="AA11" s="64">
        <f aca="true" t="shared" si="1" ref="AA11:AA16">MAX(D11,E11,F11,G11)</f>
        <v>7.8</v>
      </c>
      <c r="AB11" s="64"/>
      <c r="AC11" s="64">
        <f aca="true" t="shared" si="2" ref="AC11:AC16">MIN(I11,J11,K11,L11)</f>
        <v>7.5</v>
      </c>
      <c r="AD11" s="64"/>
      <c r="AE11" s="64">
        <f aca="true" t="shared" si="3" ref="AE11:AE16">MAX(I11,J11,K11,L11)</f>
        <v>8.1</v>
      </c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</row>
    <row r="12" spans="1:43" ht="141.75">
      <c r="A12" s="63">
        <v>5</v>
      </c>
      <c r="B12" s="193" t="s">
        <v>85</v>
      </c>
      <c r="C12" s="186" t="s">
        <v>78</v>
      </c>
      <c r="D12" s="77">
        <v>7.6</v>
      </c>
      <c r="E12" s="77">
        <v>7.1</v>
      </c>
      <c r="F12" s="77">
        <v>7.4</v>
      </c>
      <c r="G12" s="77">
        <v>7.2</v>
      </c>
      <c r="H12" s="87">
        <f>(D12+E12+F12+G12-Y12-AA12)/2</f>
        <v>7.300000000000002</v>
      </c>
      <c r="I12" s="77">
        <v>7.4</v>
      </c>
      <c r="J12" s="77">
        <v>7.5</v>
      </c>
      <c r="K12" s="77">
        <v>7.4</v>
      </c>
      <c r="L12" s="77">
        <v>7.3</v>
      </c>
      <c r="M12" s="88">
        <f>(I12+J12+K12+L12-AC12-AE12)/2</f>
        <v>7.4</v>
      </c>
      <c r="N12" s="77">
        <v>0</v>
      </c>
      <c r="O12" s="80">
        <f>N12</f>
        <v>0</v>
      </c>
      <c r="P12" s="81">
        <f>(N12)/2</f>
        <v>0</v>
      </c>
      <c r="Q12" s="92"/>
      <c r="R12" s="92"/>
      <c r="S12" s="92"/>
      <c r="T12" s="82">
        <f>Q12/2+R12+S12</f>
        <v>0</v>
      </c>
      <c r="U12" s="89">
        <f>H12+M12+P12-T12</f>
        <v>14.700000000000003</v>
      </c>
      <c r="V12" s="90">
        <f>RANK(U12,$U$11:$U$19,0)</f>
        <v>2</v>
      </c>
      <c r="W12" s="85"/>
      <c r="X12" s="85"/>
      <c r="Y12" s="64">
        <f t="shared" si="0"/>
        <v>7.1</v>
      </c>
      <c r="Z12" s="85"/>
      <c r="AA12" s="64">
        <f t="shared" si="1"/>
        <v>7.6</v>
      </c>
      <c r="AB12" s="85"/>
      <c r="AC12" s="64">
        <f t="shared" si="2"/>
        <v>7.3</v>
      </c>
      <c r="AD12" s="85"/>
      <c r="AE12" s="64">
        <f t="shared" si="3"/>
        <v>7.5</v>
      </c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</row>
    <row r="13" spans="1:43" ht="115.5" customHeight="1">
      <c r="A13" s="63">
        <v>1</v>
      </c>
      <c r="B13" s="187" t="s">
        <v>84</v>
      </c>
      <c r="C13" s="186" t="s">
        <v>76</v>
      </c>
      <c r="D13" s="77">
        <v>7.3</v>
      </c>
      <c r="E13" s="77">
        <v>7.2</v>
      </c>
      <c r="F13" s="77">
        <v>7.6</v>
      </c>
      <c r="G13" s="77">
        <v>7.5</v>
      </c>
      <c r="H13" s="87">
        <f>(D13+E13+F13+G13-Y13-AA13)/2</f>
        <v>7.400000000000001</v>
      </c>
      <c r="I13" s="77">
        <v>7.5</v>
      </c>
      <c r="J13" s="77">
        <v>7.2</v>
      </c>
      <c r="K13" s="77">
        <v>7.3</v>
      </c>
      <c r="L13" s="77">
        <v>7.2</v>
      </c>
      <c r="M13" s="88">
        <f>(I13+J13+K13+L13-AC13-AE13)/2</f>
        <v>7.25</v>
      </c>
      <c r="N13" s="77">
        <v>0</v>
      </c>
      <c r="O13" s="80">
        <f>N13</f>
        <v>0</v>
      </c>
      <c r="P13" s="81">
        <f>(N13)/2</f>
        <v>0</v>
      </c>
      <c r="Q13" s="92"/>
      <c r="R13" s="92"/>
      <c r="S13" s="92"/>
      <c r="T13" s="82">
        <f>Q13/2+R13+S13</f>
        <v>0</v>
      </c>
      <c r="U13" s="89">
        <f>H13+M13+P13-T13</f>
        <v>14.650000000000002</v>
      </c>
      <c r="V13" s="90">
        <f>RANK(U13,$U$11:$U$19,0)</f>
        <v>3</v>
      </c>
      <c r="W13" s="64"/>
      <c r="X13" s="64"/>
      <c r="Y13" s="64">
        <f t="shared" si="0"/>
        <v>7.2</v>
      </c>
      <c r="Z13" s="64"/>
      <c r="AA13" s="64">
        <f t="shared" si="1"/>
        <v>7.6</v>
      </c>
      <c r="AB13" s="64"/>
      <c r="AC13" s="64">
        <f t="shared" si="2"/>
        <v>7.2</v>
      </c>
      <c r="AD13" s="64"/>
      <c r="AE13" s="64">
        <f t="shared" si="3"/>
        <v>7.5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</row>
    <row r="14" spans="1:43" ht="110.25">
      <c r="A14" s="63">
        <v>4</v>
      </c>
      <c r="B14" s="194" t="s">
        <v>81</v>
      </c>
      <c r="C14" s="195" t="s">
        <v>76</v>
      </c>
      <c r="D14" s="77">
        <v>7.4</v>
      </c>
      <c r="E14" s="77">
        <v>6.8</v>
      </c>
      <c r="F14" s="77">
        <v>7.3</v>
      </c>
      <c r="G14" s="77">
        <v>7.4</v>
      </c>
      <c r="H14" s="87">
        <f>(D14+E14+F14+G14-Y14-AA14)/2</f>
        <v>7.349999999999999</v>
      </c>
      <c r="I14" s="77">
        <v>7.2</v>
      </c>
      <c r="J14" s="77">
        <v>7.1</v>
      </c>
      <c r="K14" s="77">
        <v>7.5</v>
      </c>
      <c r="L14" s="77">
        <v>7.4</v>
      </c>
      <c r="M14" s="88">
        <f>(I14+J14+K14+L14-AC14-AE14)/2</f>
        <v>7.300000000000001</v>
      </c>
      <c r="N14" s="77">
        <v>0</v>
      </c>
      <c r="O14" s="80">
        <f>N14</f>
        <v>0</v>
      </c>
      <c r="P14" s="81">
        <f>(N14)/2</f>
        <v>0</v>
      </c>
      <c r="Q14" s="92"/>
      <c r="R14" s="92"/>
      <c r="S14" s="92"/>
      <c r="T14" s="82">
        <f>Q14/2+R14+S14</f>
        <v>0</v>
      </c>
      <c r="U14" s="89">
        <f>H14+M14+P14-T14</f>
        <v>14.649999999999999</v>
      </c>
      <c r="V14" s="90">
        <v>3</v>
      </c>
      <c r="W14" s="85"/>
      <c r="X14" s="85"/>
      <c r="Y14" s="64">
        <f t="shared" si="0"/>
        <v>6.8</v>
      </c>
      <c r="Z14" s="85"/>
      <c r="AA14" s="64">
        <f t="shared" si="1"/>
        <v>7.4</v>
      </c>
      <c r="AB14" s="85"/>
      <c r="AC14" s="64">
        <f t="shared" si="2"/>
        <v>7.1</v>
      </c>
      <c r="AD14" s="85"/>
      <c r="AE14" s="64">
        <f t="shared" si="3"/>
        <v>7.5</v>
      </c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</row>
    <row r="15" spans="1:43" ht="94.5">
      <c r="A15" s="63">
        <v>6</v>
      </c>
      <c r="B15" s="187" t="s">
        <v>80</v>
      </c>
      <c r="C15" s="186" t="s">
        <v>73</v>
      </c>
      <c r="D15" s="77">
        <v>7.1</v>
      </c>
      <c r="E15" s="77">
        <v>7</v>
      </c>
      <c r="F15" s="77">
        <v>7</v>
      </c>
      <c r="G15" s="77">
        <v>6.8</v>
      </c>
      <c r="H15" s="87">
        <f>(D15+E15+F15+G15-Y15-AA15)/2</f>
        <v>7.000000000000001</v>
      </c>
      <c r="I15" s="77">
        <v>7.3</v>
      </c>
      <c r="J15" s="77">
        <v>7.2</v>
      </c>
      <c r="K15" s="77">
        <v>7.3</v>
      </c>
      <c r="L15" s="77">
        <v>7.2</v>
      </c>
      <c r="M15" s="88">
        <f>(I15+J15+K15+L15-AC15-AE15)/2</f>
        <v>7.25</v>
      </c>
      <c r="N15" s="77">
        <v>0</v>
      </c>
      <c r="O15" s="80">
        <f>N15</f>
        <v>0</v>
      </c>
      <c r="P15" s="81">
        <f>(N15)/2</f>
        <v>0</v>
      </c>
      <c r="Q15" s="92"/>
      <c r="R15" s="92">
        <v>0.1</v>
      </c>
      <c r="S15" s="92"/>
      <c r="T15" s="82">
        <f>Q15/2+R15+S15</f>
        <v>0.1</v>
      </c>
      <c r="U15" s="89">
        <f>H15+M15+P15-T15</f>
        <v>14.15</v>
      </c>
      <c r="V15" s="90">
        <f>RANK(U15,$U$11:$U$19,0)</f>
        <v>5</v>
      </c>
      <c r="W15" s="64"/>
      <c r="X15" s="64"/>
      <c r="Y15" s="64">
        <f t="shared" si="0"/>
        <v>6.8</v>
      </c>
      <c r="Z15" s="64"/>
      <c r="AA15" s="64">
        <f t="shared" si="1"/>
        <v>7.1</v>
      </c>
      <c r="AB15" s="64"/>
      <c r="AC15" s="64">
        <f t="shared" si="2"/>
        <v>7.2</v>
      </c>
      <c r="AD15" s="64"/>
      <c r="AE15" s="64">
        <f t="shared" si="3"/>
        <v>7.3</v>
      </c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</row>
    <row r="16" spans="1:43" ht="110.25">
      <c r="A16" s="63">
        <v>2</v>
      </c>
      <c r="B16" s="187" t="s">
        <v>82</v>
      </c>
      <c r="C16" s="186" t="s">
        <v>73</v>
      </c>
      <c r="D16" s="77">
        <v>7.2</v>
      </c>
      <c r="E16" s="77">
        <v>6.7</v>
      </c>
      <c r="F16" s="77">
        <v>7.6</v>
      </c>
      <c r="G16" s="77">
        <v>6.7</v>
      </c>
      <c r="H16" s="87">
        <f>(D16+E16+F16+G16-Y16-AA16)/2</f>
        <v>6.95</v>
      </c>
      <c r="I16" s="77">
        <v>7.1</v>
      </c>
      <c r="J16" s="77">
        <v>7.5</v>
      </c>
      <c r="K16" s="77">
        <v>7.1</v>
      </c>
      <c r="L16" s="77">
        <v>7</v>
      </c>
      <c r="M16" s="88">
        <f>(I16+J16+K16+L16-AC16-AE16)/2</f>
        <v>7.1</v>
      </c>
      <c r="N16" s="77">
        <v>0</v>
      </c>
      <c r="O16" s="80">
        <f>N16</f>
        <v>0</v>
      </c>
      <c r="P16" s="81">
        <f>(N16)/2</f>
        <v>0</v>
      </c>
      <c r="Q16" s="92"/>
      <c r="R16" s="92"/>
      <c r="S16" s="92"/>
      <c r="T16" s="82">
        <f>Q16/2+R16+S16</f>
        <v>0</v>
      </c>
      <c r="U16" s="89">
        <f>H16+M16+P16-T16</f>
        <v>14.05</v>
      </c>
      <c r="V16" s="90">
        <f>RANK(U16,$U$11:$U$19,0)</f>
        <v>6</v>
      </c>
      <c r="W16" s="85"/>
      <c r="X16" s="85"/>
      <c r="Y16" s="64">
        <f t="shared" si="0"/>
        <v>6.7</v>
      </c>
      <c r="Z16" s="85"/>
      <c r="AA16" s="64">
        <f t="shared" si="1"/>
        <v>7.6</v>
      </c>
      <c r="AB16" s="85"/>
      <c r="AC16" s="64">
        <f t="shared" si="2"/>
        <v>7</v>
      </c>
      <c r="AD16" s="85"/>
      <c r="AE16" s="64">
        <f t="shared" si="3"/>
        <v>7.5</v>
      </c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</row>
    <row r="17" spans="1:43" ht="15">
      <c r="A17" s="114"/>
      <c r="B17" s="146" t="s">
        <v>20</v>
      </c>
      <c r="C17" s="145"/>
      <c r="D17" s="9"/>
      <c r="E17" s="9"/>
      <c r="F17" s="9"/>
      <c r="G17" s="9"/>
      <c r="H17" s="150" t="s">
        <v>30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64"/>
      <c r="X17" s="64"/>
      <c r="Y17" s="64" t="e">
        <f>MIN(#REF!,#REF!,#REF!,#REF!)</f>
        <v>#REF!</v>
      </c>
      <c r="Z17" s="64"/>
      <c r="AA17" s="64" t="e">
        <f>MAX(#REF!,#REF!,#REF!,#REF!)</f>
        <v>#REF!</v>
      </c>
      <c r="AB17" s="64"/>
      <c r="AC17" s="64" t="e">
        <f>MIN(#REF!,#REF!,#REF!,#REF!)</f>
        <v>#REF!</v>
      </c>
      <c r="AD17" s="64"/>
      <c r="AE17" s="64" t="e">
        <f>MAX(#REF!,#REF!,#REF!,#REF!)</f>
        <v>#REF!</v>
      </c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</row>
    <row r="18" spans="1:43" ht="15">
      <c r="A18" s="129"/>
      <c r="B18" s="145"/>
      <c r="C18" s="145"/>
      <c r="D18" s="9"/>
      <c r="E18" s="9"/>
      <c r="F18" s="9"/>
      <c r="G18" s="9"/>
      <c r="H18" s="21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85"/>
      <c r="X18" s="85"/>
      <c r="Y18" s="64" t="e">
        <f>MIN(#REF!,#REF!,#REF!,#REF!)</f>
        <v>#REF!</v>
      </c>
      <c r="Z18" s="85"/>
      <c r="AA18" s="64" t="e">
        <f>MAX(#REF!,#REF!,#REF!,#REF!)</f>
        <v>#REF!</v>
      </c>
      <c r="AB18" s="85"/>
      <c r="AC18" s="64" t="e">
        <f>MIN(#REF!,#REF!,#REF!,#REF!)</f>
        <v>#REF!</v>
      </c>
      <c r="AD18" s="85"/>
      <c r="AE18" s="64" t="e">
        <f>MAX(#REF!,#REF!,#REF!,#REF!)</f>
        <v>#REF!</v>
      </c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</row>
    <row r="19" spans="1:43" ht="15">
      <c r="A19" s="129"/>
      <c r="B19" s="33"/>
      <c r="C19"/>
      <c r="D19" s="21"/>
      <c r="E19" s="21"/>
      <c r="F19" s="49"/>
      <c r="G19" s="49"/>
      <c r="H19" s="21"/>
      <c r="I19" s="9"/>
      <c r="J19" s="9"/>
      <c r="K19" s="9"/>
      <c r="L19" s="9"/>
      <c r="M19" s="15"/>
      <c r="N19" s="15"/>
      <c r="O19" s="9"/>
      <c r="P19" s="9"/>
      <c r="Q19" s="9"/>
      <c r="R19" s="9"/>
      <c r="S19" s="9"/>
      <c r="T19" s="9"/>
      <c r="U19" s="9"/>
      <c r="V19" s="9"/>
      <c r="W19" s="64"/>
      <c r="X19" s="64"/>
      <c r="Y19" s="64" t="e">
        <f>MIN(#REF!,#REF!,#REF!,#REF!)</f>
        <v>#REF!</v>
      </c>
      <c r="Z19" s="64"/>
      <c r="AA19" s="64" t="e">
        <f>MAX(#REF!,#REF!,#REF!,#REF!)</f>
        <v>#REF!</v>
      </c>
      <c r="AB19" s="64"/>
      <c r="AC19" s="64" t="e">
        <f>MIN(#REF!,#REF!,#REF!,#REF!)</f>
        <v>#REF!</v>
      </c>
      <c r="AD19" s="64"/>
      <c r="AE19" s="64" t="e">
        <f>MAX(#REF!,#REF!,#REF!,#REF!)</f>
        <v>#REF!</v>
      </c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</row>
    <row r="20" spans="1:43" ht="15">
      <c r="A20" s="115"/>
      <c r="B20" s="151" t="s">
        <v>24</v>
      </c>
      <c r="C20" s="9"/>
      <c r="D20" s="9"/>
      <c r="E20" s="9"/>
      <c r="F20" s="9"/>
      <c r="G20" s="9"/>
      <c r="H20" s="152" t="s">
        <v>31</v>
      </c>
      <c r="I20" s="9"/>
      <c r="J20" s="9"/>
      <c r="K20" s="151" t="s">
        <v>22</v>
      </c>
      <c r="N20" s="15"/>
      <c r="O20" s="15"/>
      <c r="P20" s="15"/>
      <c r="Q20" s="9"/>
      <c r="R20" s="9"/>
      <c r="S20" s="9"/>
      <c r="T20" s="9"/>
      <c r="U20" s="9"/>
      <c r="V20" s="9"/>
      <c r="W20" s="85"/>
      <c r="X20" s="85"/>
      <c r="Y20" s="64" t="e">
        <f>MIN(#REF!,#REF!,#REF!,#REF!)</f>
        <v>#REF!</v>
      </c>
      <c r="Z20" s="85"/>
      <c r="AA20" s="64" t="e">
        <f>MAX(#REF!,#REF!,#REF!,#REF!)</f>
        <v>#REF!</v>
      </c>
      <c r="AB20" s="85"/>
      <c r="AC20" s="64" t="e">
        <f>MIN(#REF!,#REF!,#REF!,#REF!)</f>
        <v>#REF!</v>
      </c>
      <c r="AD20" s="85"/>
      <c r="AE20" s="64" t="e">
        <f>MAX(#REF!,#REF!,#REF!,#REF!)</f>
        <v>#REF!</v>
      </c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</row>
    <row r="21" spans="1:43" ht="15">
      <c r="A21" s="11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O21" s="15"/>
      <c r="P21" s="15"/>
      <c r="Q21" s="9"/>
      <c r="R21" s="9"/>
      <c r="S21" s="9"/>
      <c r="T21" s="9"/>
      <c r="U21" s="9"/>
      <c r="V21" s="9"/>
      <c r="W21" s="64"/>
      <c r="X21" s="64"/>
      <c r="Y21" s="64" t="e">
        <f>MIN(#REF!,#REF!,#REF!,#REF!)</f>
        <v>#REF!</v>
      </c>
      <c r="Z21" s="64"/>
      <c r="AA21" s="64" t="e">
        <f>MAX(#REF!,#REF!,#REF!,#REF!)</f>
        <v>#REF!</v>
      </c>
      <c r="AB21" s="64"/>
      <c r="AC21" s="64" t="e">
        <f>MIN(#REF!,#REF!,#REF!,#REF!)</f>
        <v>#REF!</v>
      </c>
      <c r="AD21" s="64"/>
      <c r="AE21" s="64" t="e">
        <f>MAX(#REF!,#REF!,#REF!,#REF!)</f>
        <v>#REF!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</row>
    <row r="22" spans="1:43" ht="12.75">
      <c r="A22" s="116"/>
      <c r="N22" s="85"/>
      <c r="P22"/>
      <c r="U22"/>
      <c r="W22" s="85"/>
      <c r="X22" s="85"/>
      <c r="Y22" s="64" t="e">
        <f>MIN(#REF!,#REF!,#REF!,#REF!)</f>
        <v>#REF!</v>
      </c>
      <c r="Z22" s="85"/>
      <c r="AA22" s="64" t="e">
        <f>MAX(#REF!,#REF!,#REF!,#REF!)</f>
        <v>#REF!</v>
      </c>
      <c r="AB22" s="85"/>
      <c r="AC22" s="64" t="e">
        <f>MIN(#REF!,#REF!,#REF!,#REF!)</f>
        <v>#REF!</v>
      </c>
      <c r="AD22" s="85"/>
      <c r="AE22" s="64" t="e">
        <f>MAX(#REF!,#REF!,#REF!,#REF!)</f>
        <v>#REF!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1:43" ht="12.75">
      <c r="A23" s="116"/>
      <c r="B23" s="34"/>
      <c r="C23"/>
      <c r="P23"/>
      <c r="U23"/>
      <c r="W23" s="85"/>
      <c r="X23" s="85"/>
      <c r="Y23" s="64" t="e">
        <f>MIN(#REF!,#REF!,#REF!,#REF!)</f>
        <v>#REF!</v>
      </c>
      <c r="Z23" s="85"/>
      <c r="AA23" s="64" t="e">
        <f>MAX(#REF!,#REF!,#REF!,#REF!)</f>
        <v>#REF!</v>
      </c>
      <c r="AB23" s="85"/>
      <c r="AC23" s="64" t="e">
        <f>MIN(#REF!,#REF!,#REF!,#REF!)</f>
        <v>#REF!</v>
      </c>
      <c r="AD23" s="85"/>
      <c r="AE23" s="64" t="e">
        <f>MAX(#REF!,#REF!,#REF!,#REF!)</f>
        <v>#REF!</v>
      </c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</row>
    <row r="24" spans="5:43" ht="14.25">
      <c r="E24" s="126"/>
      <c r="W24" s="85"/>
      <c r="X24" s="85"/>
      <c r="Y24" s="64" t="e">
        <f>MIN(#REF!,#REF!,#REF!,#REF!)</f>
        <v>#REF!</v>
      </c>
      <c r="Z24" s="85"/>
      <c r="AA24" s="64" t="e">
        <f>MAX(#REF!,#REF!,#REF!,#REF!)</f>
        <v>#REF!</v>
      </c>
      <c r="AB24" s="85"/>
      <c r="AC24" s="64" t="e">
        <f>MIN(#REF!,#REF!,#REF!,#REF!)</f>
        <v>#REF!</v>
      </c>
      <c r="AD24" s="85"/>
      <c r="AE24" s="64" t="e">
        <f>MAX(#REF!,#REF!,#REF!,#REF!)</f>
        <v>#REF!</v>
      </c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</row>
    <row r="25" spans="2:43" ht="14.25">
      <c r="B25"/>
      <c r="C25" s="126"/>
      <c r="N25" s="37"/>
      <c r="P25"/>
      <c r="S25" s="37"/>
      <c r="U25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5:43" ht="14.25">
      <c r="E26" s="126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32:43" ht="12.75"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32:43" ht="12.75"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32:43" ht="12.75"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32:43" ht="12.75"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32:43" ht="12.75"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</sheetData>
  <sheetProtection/>
  <mergeCells count="5">
    <mergeCell ref="D9:H9"/>
    <mergeCell ref="I9:M9"/>
    <mergeCell ref="N9:P9"/>
    <mergeCell ref="Q9:T9"/>
    <mergeCell ref="V9:V10"/>
  </mergeCells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filippovamarusya@gmail.com</cp:lastModifiedBy>
  <cp:lastPrinted>2020-12-11T09:26:48Z</cp:lastPrinted>
  <dcterms:created xsi:type="dcterms:W3CDTF">2008-01-11T09:46:48Z</dcterms:created>
  <dcterms:modified xsi:type="dcterms:W3CDTF">2020-12-11T10:15:41Z</dcterms:modified>
  <cp:category/>
  <cp:version/>
  <cp:contentType/>
  <cp:contentStatus/>
</cp:coreProperties>
</file>